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11760"/>
  </bookViews>
  <sheets>
    <sheet name="汇总表 " sheetId="1" r:id="rId1"/>
    <sheet name="(附表1-1)（就业再就业) " sheetId="16" r:id="rId2"/>
    <sheet name="（附表1-2）(农牧民转移就业)" sheetId="17" r:id="rId3"/>
    <sheet name="高校毕业生就业数" sheetId="15" r:id="rId4"/>
    <sheet name="（附表2-1）（城镇职工基本养老)   " sheetId="4" r:id="rId5"/>
    <sheet name="（附表2-2）（城乡居民基本养老)" sheetId="5" r:id="rId6"/>
    <sheet name="（附表2-3）（工伤、失业)  " sheetId="6" r:id="rId7"/>
    <sheet name="（附表2-4）（养老基金征缴收入) " sheetId="19" r:id="rId8"/>
    <sheet name="（附表2-5）（工伤、失业基金征缴收入) " sheetId="20" r:id="rId9"/>
    <sheet name="(附表3-1）高技能人才 " sheetId="18" r:id="rId10"/>
    <sheet name="（附表3-2）高技能人才" sheetId="9" r:id="rId11"/>
    <sheet name="（附表4-1）劳动关系协调" sheetId="10" r:id="rId12"/>
    <sheet name="（附表5-1）（社会保障卡)" sheetId="11" r:id="rId13"/>
  </sheets>
  <definedNames>
    <definedName name="_Toc177869278" localSheetId="6">'（附表2-3）（工伤、失业)  '!#REF!</definedName>
  </definedNames>
  <calcPr calcId="145621"/>
</workbook>
</file>

<file path=xl/calcChain.xml><?xml version="1.0" encoding="utf-8"?>
<calcChain xmlns="http://schemas.openxmlformats.org/spreadsheetml/2006/main">
  <c r="D21" i="11" l="1"/>
  <c r="D20" i="11"/>
  <c r="D19" i="11"/>
  <c r="D18" i="11"/>
  <c r="D17" i="11"/>
  <c r="D16" i="11"/>
  <c r="D15" i="11"/>
  <c r="D14" i="11"/>
  <c r="D13" i="11"/>
  <c r="D12" i="11"/>
  <c r="D11" i="11"/>
  <c r="D10" i="11"/>
  <c r="D9" i="11"/>
  <c r="D8" i="11"/>
  <c r="D7" i="11"/>
  <c r="D6" i="11"/>
  <c r="G20" i="9"/>
  <c r="G19" i="9"/>
  <c r="G18" i="9"/>
  <c r="D18" i="9"/>
  <c r="G17" i="9"/>
  <c r="D17" i="9"/>
  <c r="G16" i="9"/>
  <c r="D16" i="9"/>
  <c r="G15" i="9"/>
  <c r="D15" i="9"/>
  <c r="G14" i="9"/>
  <c r="D14" i="9"/>
  <c r="G13" i="9"/>
  <c r="D13" i="9"/>
  <c r="G12" i="9"/>
  <c r="D12" i="9"/>
  <c r="G11" i="9"/>
  <c r="D11" i="9"/>
  <c r="G10" i="9"/>
  <c r="D10" i="9"/>
  <c r="G9" i="9"/>
  <c r="D9" i="9"/>
  <c r="G8" i="9"/>
  <c r="D8" i="9"/>
  <c r="G7" i="9"/>
  <c r="D7" i="9"/>
  <c r="G6" i="9"/>
  <c r="D6" i="9"/>
  <c r="J18" i="18"/>
  <c r="I18" i="18"/>
  <c r="H18" i="18"/>
  <c r="J17" i="18"/>
  <c r="I17" i="18"/>
  <c r="H17" i="18"/>
  <c r="J16" i="18"/>
  <c r="I16" i="18"/>
  <c r="H16" i="18"/>
  <c r="J15" i="18"/>
  <c r="I15" i="18"/>
  <c r="H15" i="18"/>
  <c r="J14" i="18"/>
  <c r="I14" i="18"/>
  <c r="H14" i="18"/>
  <c r="J13" i="18"/>
  <c r="I13" i="18"/>
  <c r="H13" i="18"/>
  <c r="J12" i="18"/>
  <c r="I12" i="18"/>
  <c r="H12" i="18"/>
  <c r="J11" i="18"/>
  <c r="I11" i="18"/>
  <c r="H11" i="18"/>
  <c r="J10" i="18"/>
  <c r="I10" i="18"/>
  <c r="H10" i="18"/>
  <c r="J9" i="18"/>
  <c r="I9" i="18"/>
  <c r="H9" i="18"/>
  <c r="J8" i="18"/>
  <c r="I8" i="18"/>
  <c r="H8" i="18"/>
  <c r="J7" i="18"/>
  <c r="I7" i="18"/>
  <c r="H7" i="18"/>
  <c r="G6" i="18"/>
  <c r="J6" i="18" s="1"/>
  <c r="F6" i="18"/>
  <c r="I6" i="18" s="1"/>
  <c r="E6" i="18"/>
  <c r="H6" i="18" s="1"/>
  <c r="F21" i="20"/>
  <c r="G20" i="20"/>
  <c r="F20" i="20"/>
  <c r="G19" i="20"/>
  <c r="F19" i="20"/>
  <c r="G18" i="20"/>
  <c r="F18" i="20"/>
  <c r="G17" i="20"/>
  <c r="F17" i="20"/>
  <c r="G16" i="20"/>
  <c r="F16" i="20"/>
  <c r="G15" i="20"/>
  <c r="F15" i="20"/>
  <c r="G14" i="20"/>
  <c r="F14" i="20"/>
  <c r="G13" i="20"/>
  <c r="F13" i="20"/>
  <c r="G12" i="20"/>
  <c r="F12" i="20"/>
  <c r="G11" i="20"/>
  <c r="F11" i="20"/>
  <c r="G10" i="20"/>
  <c r="F10" i="20"/>
  <c r="G9" i="20"/>
  <c r="F9" i="20"/>
  <c r="G8" i="20"/>
  <c r="F8" i="20"/>
  <c r="G7" i="20"/>
  <c r="F7" i="20"/>
  <c r="G6" i="20"/>
  <c r="F6" i="20"/>
  <c r="I21" i="19"/>
  <c r="H21" i="19"/>
  <c r="J20" i="19"/>
  <c r="I20" i="19"/>
  <c r="H20" i="19"/>
  <c r="J19" i="19"/>
  <c r="I19" i="19"/>
  <c r="H19" i="19"/>
  <c r="J18" i="19"/>
  <c r="I18" i="19"/>
  <c r="H18" i="19"/>
  <c r="J17" i="19"/>
  <c r="I17" i="19"/>
  <c r="H17" i="19"/>
  <c r="J16" i="19"/>
  <c r="I16" i="19"/>
  <c r="H16" i="19"/>
  <c r="J15" i="19"/>
  <c r="I15" i="19"/>
  <c r="H15" i="19"/>
  <c r="J14" i="19"/>
  <c r="I14" i="19"/>
  <c r="H14" i="19"/>
  <c r="J13" i="19"/>
  <c r="I13" i="19"/>
  <c r="H13" i="19"/>
  <c r="J12" i="19"/>
  <c r="I12" i="19"/>
  <c r="H12" i="19"/>
  <c r="J11" i="19"/>
  <c r="I11" i="19"/>
  <c r="H11" i="19"/>
  <c r="J10" i="19"/>
  <c r="I10" i="19"/>
  <c r="H10" i="19"/>
  <c r="J9" i="19"/>
  <c r="I9" i="19"/>
  <c r="H9" i="19"/>
  <c r="J8" i="19"/>
  <c r="I8" i="19"/>
  <c r="H8" i="19"/>
  <c r="J7" i="19"/>
  <c r="I7" i="19"/>
  <c r="H7" i="19"/>
  <c r="J6" i="19"/>
  <c r="I6" i="19"/>
  <c r="H6" i="19"/>
  <c r="D22" i="6"/>
  <c r="I21" i="6"/>
  <c r="D21" i="6"/>
  <c r="I20" i="6"/>
  <c r="D20" i="6"/>
  <c r="I19" i="6"/>
  <c r="D19" i="6"/>
  <c r="I18" i="6"/>
  <c r="D18" i="6"/>
  <c r="I17" i="6"/>
  <c r="D17" i="6"/>
  <c r="I16" i="6"/>
  <c r="D16" i="6"/>
  <c r="I15" i="6"/>
  <c r="D15" i="6"/>
  <c r="I14" i="6"/>
  <c r="D14" i="6"/>
  <c r="I13" i="6"/>
  <c r="D13" i="6"/>
  <c r="I12" i="6"/>
  <c r="D12" i="6"/>
  <c r="I11" i="6"/>
  <c r="D11" i="6"/>
  <c r="I10" i="6"/>
  <c r="D10" i="6"/>
  <c r="I9" i="6"/>
  <c r="D9" i="6"/>
  <c r="I8" i="6"/>
  <c r="D8" i="6"/>
  <c r="I7" i="6"/>
  <c r="D7" i="6"/>
  <c r="I21" i="4"/>
  <c r="H21" i="4"/>
  <c r="I20" i="4"/>
  <c r="H20" i="4"/>
  <c r="I19" i="4"/>
  <c r="H19" i="4"/>
  <c r="I18" i="4"/>
  <c r="H18" i="4"/>
  <c r="I17" i="4"/>
  <c r="H17" i="4"/>
  <c r="I16" i="4"/>
  <c r="H16" i="4"/>
  <c r="I15" i="4"/>
  <c r="H15" i="4"/>
  <c r="I14" i="4"/>
  <c r="H14" i="4"/>
  <c r="I13" i="4"/>
  <c r="H13" i="4"/>
  <c r="I12" i="4"/>
  <c r="H12" i="4"/>
  <c r="I11" i="4"/>
  <c r="H11" i="4"/>
  <c r="I10" i="4"/>
  <c r="H10" i="4"/>
  <c r="I9" i="4"/>
  <c r="H9" i="4"/>
  <c r="I8" i="4"/>
  <c r="H8" i="4"/>
  <c r="I7" i="4"/>
  <c r="H7" i="4"/>
  <c r="I6" i="4"/>
  <c r="H6" i="4"/>
  <c r="D20" i="15"/>
  <c r="D19" i="15"/>
  <c r="D18" i="15"/>
  <c r="D17" i="15"/>
  <c r="D16" i="15"/>
  <c r="D15" i="15"/>
  <c r="D14" i="15"/>
  <c r="D13" i="15"/>
  <c r="D12" i="15"/>
  <c r="D11" i="15"/>
  <c r="D10" i="15"/>
  <c r="D9" i="15"/>
  <c r="D8" i="15"/>
  <c r="D7" i="15"/>
  <c r="D6" i="15"/>
  <c r="C5" i="15"/>
  <c r="D5" i="15" s="1"/>
  <c r="H39" i="17"/>
  <c r="E39" i="17"/>
  <c r="H34" i="17"/>
  <c r="E34" i="17"/>
  <c r="H31" i="17"/>
  <c r="E31" i="17"/>
  <c r="H28" i="17"/>
  <c r="E28" i="17"/>
  <c r="H26" i="17"/>
  <c r="E26" i="17"/>
  <c r="H23" i="17"/>
  <c r="E23" i="17"/>
  <c r="H20" i="17"/>
  <c r="E20" i="17"/>
  <c r="H17" i="17"/>
  <c r="E17" i="17"/>
  <c r="H14" i="17"/>
  <c r="E14" i="17"/>
  <c r="H11" i="17"/>
  <c r="E11" i="17"/>
  <c r="H8" i="17"/>
  <c r="E8" i="17"/>
  <c r="G7" i="17"/>
  <c r="H7" i="17" s="1"/>
  <c r="D7" i="17"/>
  <c r="E7" i="17" s="1"/>
  <c r="K21" i="16"/>
  <c r="H21" i="16"/>
  <c r="E21" i="16"/>
  <c r="K20" i="16"/>
  <c r="H20" i="16"/>
  <c r="E20" i="16"/>
  <c r="K19" i="16"/>
  <c r="H19" i="16"/>
  <c r="E19" i="16"/>
  <c r="K18" i="16"/>
  <c r="H18" i="16"/>
  <c r="E18" i="16"/>
  <c r="K17" i="16"/>
  <c r="H17" i="16"/>
  <c r="E17" i="16"/>
  <c r="K16" i="16"/>
  <c r="H16" i="16"/>
  <c r="E16" i="16"/>
  <c r="K15" i="16"/>
  <c r="H15" i="16"/>
  <c r="E15" i="16"/>
  <c r="K14" i="16"/>
  <c r="H14" i="16"/>
  <c r="E14" i="16"/>
  <c r="K13" i="16"/>
  <c r="H13" i="16"/>
  <c r="E13" i="16"/>
  <c r="K12" i="16"/>
  <c r="H12" i="16"/>
  <c r="E12" i="16"/>
  <c r="K11" i="16"/>
  <c r="H11" i="16"/>
  <c r="E11" i="16"/>
  <c r="K10" i="16"/>
  <c r="H10" i="16"/>
  <c r="E10" i="16"/>
  <c r="K9" i="16"/>
  <c r="H9" i="16"/>
  <c r="E9" i="16"/>
  <c r="K8" i="16"/>
  <c r="H8" i="16"/>
  <c r="E8" i="16"/>
  <c r="J7" i="16"/>
  <c r="K7" i="16" s="1"/>
  <c r="G7" i="16"/>
  <c r="H7" i="16" s="1"/>
  <c r="D7" i="16"/>
  <c r="E7" i="16" s="1"/>
  <c r="N44" i="1"/>
  <c r="O44" i="1" s="1"/>
  <c r="Q42" i="1"/>
  <c r="P42" i="1"/>
  <c r="N42" i="1"/>
  <c r="O42" i="1" s="1"/>
  <c r="L42" i="1"/>
  <c r="K42" i="1"/>
  <c r="J42" i="1"/>
  <c r="I42" i="1"/>
  <c r="H42" i="1"/>
  <c r="P40" i="1"/>
  <c r="P39" i="1"/>
  <c r="O39" i="1"/>
  <c r="N39" i="1"/>
  <c r="P38" i="1"/>
  <c r="N38" i="1"/>
  <c r="O38" i="1" s="1"/>
  <c r="P37" i="1"/>
  <c r="O37" i="1"/>
  <c r="N37" i="1"/>
  <c r="P36" i="1"/>
  <c r="N36" i="1"/>
  <c r="O36" i="1" s="1"/>
  <c r="N34" i="1"/>
  <c r="O34" i="1" s="1"/>
  <c r="I34" i="1"/>
  <c r="H34" i="1"/>
  <c r="N33" i="1"/>
  <c r="O33" i="1" s="1"/>
  <c r="I33" i="1"/>
  <c r="H33" i="1"/>
  <c r="N32" i="1"/>
  <c r="O32" i="1" s="1"/>
  <c r="K32" i="1"/>
  <c r="J32" i="1"/>
  <c r="I32" i="1"/>
  <c r="H32" i="1"/>
  <c r="N31" i="1"/>
  <c r="O31" i="1" s="1"/>
  <c r="K31" i="1"/>
  <c r="J31" i="1"/>
  <c r="I31" i="1"/>
  <c r="H31" i="1"/>
  <c r="I30" i="1"/>
  <c r="G28" i="1"/>
  <c r="N28" i="1" s="1"/>
  <c r="O28" i="1" s="1"/>
  <c r="F28" i="1"/>
  <c r="O27" i="1"/>
  <c r="N27" i="1"/>
  <c r="K27" i="1"/>
  <c r="I27" i="1"/>
  <c r="O26" i="1"/>
  <c r="N26" i="1"/>
  <c r="K26" i="1"/>
  <c r="I26" i="1"/>
  <c r="O25" i="1"/>
  <c r="N25" i="1"/>
  <c r="I25" i="1"/>
  <c r="N24" i="1"/>
  <c r="O24" i="1" s="1"/>
  <c r="I24" i="1"/>
  <c r="O23" i="1"/>
  <c r="N23" i="1"/>
  <c r="K23" i="1"/>
  <c r="I23" i="1"/>
  <c r="O21" i="1"/>
  <c r="N21" i="1"/>
  <c r="Q20" i="1"/>
  <c r="P20" i="1"/>
  <c r="O20" i="1"/>
  <c r="N20" i="1"/>
  <c r="K20" i="1"/>
  <c r="J20" i="1"/>
  <c r="I20" i="1"/>
  <c r="H20" i="1"/>
  <c r="Q19" i="1"/>
  <c r="P19" i="1"/>
  <c r="O19" i="1"/>
  <c r="N19" i="1"/>
  <c r="L19" i="1"/>
  <c r="K19" i="1"/>
  <c r="J19" i="1"/>
  <c r="I19" i="1"/>
  <c r="H19" i="1"/>
  <c r="P18" i="1"/>
  <c r="O18" i="1"/>
  <c r="N18" i="1"/>
  <c r="P17" i="1"/>
  <c r="N17" i="1"/>
  <c r="O17" i="1" s="1"/>
  <c r="Q16" i="1"/>
  <c r="P16" i="1"/>
  <c r="N16" i="1"/>
  <c r="O16" i="1" s="1"/>
  <c r="L16" i="1"/>
  <c r="K16" i="1"/>
  <c r="J16" i="1"/>
  <c r="I16" i="1"/>
  <c r="H16" i="1"/>
  <c r="Q15" i="1"/>
  <c r="P15" i="1"/>
  <c r="O15" i="1"/>
  <c r="N15" i="1"/>
  <c r="L15" i="1"/>
  <c r="K15" i="1"/>
  <c r="J15" i="1"/>
  <c r="I15" i="1"/>
  <c r="H15" i="1"/>
  <c r="N12" i="1"/>
  <c r="O12" i="1" s="1"/>
  <c r="K12" i="1"/>
  <c r="J12" i="1"/>
  <c r="I12" i="1"/>
  <c r="O11" i="1"/>
  <c r="N11" i="1"/>
  <c r="K11" i="1"/>
  <c r="J11" i="1"/>
  <c r="I11" i="1"/>
  <c r="N10" i="1"/>
  <c r="O10" i="1" s="1"/>
  <c r="K10" i="1"/>
  <c r="J10" i="1"/>
  <c r="I10" i="1"/>
  <c r="O9" i="1"/>
  <c r="N9" i="1"/>
  <c r="K9" i="1"/>
  <c r="J9" i="1"/>
  <c r="I9" i="1"/>
  <c r="H9" i="1"/>
  <c r="O8" i="1"/>
  <c r="N8" i="1"/>
  <c r="K8" i="1"/>
  <c r="J8" i="1"/>
  <c r="I8" i="1"/>
  <c r="H8" i="1"/>
  <c r="O7" i="1"/>
  <c r="N7" i="1"/>
  <c r="K7" i="1"/>
  <c r="J7" i="1"/>
  <c r="I7" i="1"/>
  <c r="H7" i="1"/>
  <c r="K28" i="1" l="1"/>
  <c r="I28" i="1"/>
</calcChain>
</file>

<file path=xl/comments1.xml><?xml version="1.0" encoding="utf-8"?>
<comments xmlns="http://schemas.openxmlformats.org/spreadsheetml/2006/main">
  <authors>
    <author>作者</author>
  </authors>
  <commentList>
    <comment ref="G21" authorId="0">
      <text>
        <r>
          <rPr>
            <b/>
            <sz val="9"/>
            <rFont val="宋体"/>
            <family val="3"/>
            <charset val="134"/>
          </rPr>
          <t>季度数据</t>
        </r>
      </text>
    </comment>
  </commentList>
</comments>
</file>

<file path=xl/sharedStrings.xml><?xml version="1.0" encoding="utf-8"?>
<sst xmlns="http://schemas.openxmlformats.org/spreadsheetml/2006/main" count="786" uniqueCount="202">
  <si>
    <t>2022年1—3月份全区人力资源和社会保障事业发展计划执行情况表</t>
  </si>
  <si>
    <t>序号</t>
  </si>
  <si>
    <t>指标名称</t>
  </si>
  <si>
    <t>单位</t>
  </si>
  <si>
    <t>2021年底实际</t>
  </si>
  <si>
    <t>国家2022年预下计划</t>
  </si>
  <si>
    <t>自治区2022年预下计划</t>
  </si>
  <si>
    <t>截至2022年3月完成数</t>
  </si>
  <si>
    <t>2022年3月完成国家计划比例</t>
  </si>
  <si>
    <t>2022年3月完成自治区计划比例</t>
  </si>
  <si>
    <r>
      <rPr>
        <b/>
        <sz val="16"/>
        <rFont val="宋体"/>
        <family val="3"/>
        <charset val="134"/>
      </rPr>
      <t>20</t>
    </r>
    <r>
      <rPr>
        <b/>
        <sz val="16"/>
        <rFont val="宋体"/>
        <family val="3"/>
        <charset val="134"/>
      </rPr>
      <t>20</t>
    </r>
    <r>
      <rPr>
        <b/>
        <sz val="16"/>
        <rFont val="宋体"/>
        <family val="3"/>
        <charset val="134"/>
      </rPr>
      <t>年1</t>
    </r>
    <r>
      <rPr>
        <b/>
        <sz val="16"/>
        <rFont val="宋体"/>
        <family val="3"/>
        <charset val="134"/>
      </rPr>
      <t>月完成自治区计划比例</t>
    </r>
  </si>
  <si>
    <t>同比增减（+/-)%</t>
  </si>
  <si>
    <t>按照增量口径计算完成比例</t>
  </si>
  <si>
    <t>较上年同期</t>
  </si>
  <si>
    <t>2021年3月实际完成</t>
  </si>
  <si>
    <t>增长额</t>
  </si>
  <si>
    <t>增幅</t>
  </si>
  <si>
    <t>一</t>
  </si>
  <si>
    <t>就业</t>
  </si>
  <si>
    <t>城镇新增就业人数</t>
  </si>
  <si>
    <t>万人</t>
  </si>
  <si>
    <t>—</t>
  </si>
  <si>
    <t>城镇失业人员再就业人数</t>
  </si>
  <si>
    <t>就业困难人员就业人数</t>
  </si>
  <si>
    <t>农牧民转移就业人数</t>
  </si>
  <si>
    <t>其中：转移6个月以上</t>
  </si>
  <si>
    <t>高校毕业生就业人数</t>
  </si>
  <si>
    <t>二</t>
  </si>
  <si>
    <t>社会保险</t>
  </si>
  <si>
    <t>比2019年底增加（万人）</t>
  </si>
  <si>
    <t>（一）</t>
  </si>
  <si>
    <t>参保人数</t>
  </si>
  <si>
    <t>较上年底增加</t>
  </si>
  <si>
    <t>增量任务</t>
  </si>
  <si>
    <t>参加城镇职工基本养老保险人数</t>
  </si>
  <si>
    <t>(1)执行企业制度职工人数</t>
  </si>
  <si>
    <t>(2)执行机关事业制度职工人数</t>
  </si>
  <si>
    <t>参加城乡居民基本养老保险人数</t>
  </si>
  <si>
    <t xml:space="preserve">参加失业保险人数              </t>
  </si>
  <si>
    <t>参加工伤保险人数</t>
  </si>
  <si>
    <t xml:space="preserve">新开工工程项目工伤保险参保率 </t>
  </si>
  <si>
    <t>%</t>
  </si>
  <si>
    <t>（二）</t>
  </si>
  <si>
    <t>基金征缴收入</t>
  </si>
  <si>
    <t>预算数</t>
  </si>
  <si>
    <t>同比增长（%）</t>
  </si>
  <si>
    <t xml:space="preserve">企业职工基本养老保险           </t>
  </si>
  <si>
    <t>亿元</t>
  </si>
  <si>
    <t>城乡居民基本养老保险</t>
  </si>
  <si>
    <r>
      <rPr>
        <sz val="16"/>
        <rFont val="宋体"/>
        <family val="3"/>
        <charset val="134"/>
        <scheme val="minor"/>
      </rPr>
      <t>失业保险</t>
    </r>
    <r>
      <rPr>
        <b/>
        <sz val="16"/>
        <rFont val="宋体"/>
        <family val="3"/>
        <charset val="134"/>
      </rPr>
      <t xml:space="preserve">                    </t>
    </r>
  </si>
  <si>
    <t xml:space="preserve">工伤保险                       </t>
  </si>
  <si>
    <t>小计</t>
  </si>
  <si>
    <t>三</t>
  </si>
  <si>
    <t>人才队伍建设</t>
  </si>
  <si>
    <t>新增技能人才人数</t>
  </si>
  <si>
    <t>新增高技能人才人数</t>
  </si>
  <si>
    <t>万人次</t>
  </si>
  <si>
    <t>其中：技师和高级技师</t>
  </si>
  <si>
    <r>
      <rPr>
        <sz val="16"/>
        <rFont val="宋体"/>
        <family val="3"/>
        <charset val="134"/>
      </rPr>
      <t xml:space="preserve">技工院校招生人数                </t>
    </r>
    <r>
      <rPr>
        <b/>
        <sz val="16"/>
        <rFont val="宋体"/>
        <family val="3"/>
        <charset val="134"/>
      </rPr>
      <t xml:space="preserve">       </t>
    </r>
  </si>
  <si>
    <t>人</t>
  </si>
  <si>
    <r>
      <rPr>
        <sz val="16"/>
        <rFont val="宋体"/>
        <family val="3"/>
        <charset val="134"/>
      </rPr>
      <t>开展补贴性职业技能培训人数</t>
    </r>
  </si>
  <si>
    <t>39.83     （不含以工代训数）</t>
  </si>
  <si>
    <t>22              (不含行业部门数)</t>
  </si>
  <si>
    <t>13.61   （不含以工代训数）</t>
  </si>
  <si>
    <t>四</t>
  </si>
  <si>
    <t>劳动关系协调</t>
  </si>
  <si>
    <t>劳动人事争议仲裁结案率</t>
  </si>
  <si>
    <t>劳动人事争议调解成功率</t>
  </si>
  <si>
    <t>劳动保障监察举报投诉案件结案率</t>
  </si>
  <si>
    <t>拖欠农牧民工工资举报投诉案件结案率</t>
  </si>
  <si>
    <t>劳动保障监察监管信息上线率</t>
  </si>
  <si>
    <t>五</t>
  </si>
  <si>
    <t>能力建设</t>
  </si>
  <si>
    <t>社会保障卡持卡人数</t>
  </si>
  <si>
    <t>其中：申领电子社保卡人口覆盖率</t>
  </si>
  <si>
    <t>人社政务服务好评率</t>
  </si>
  <si>
    <t>注：</t>
  </si>
  <si>
    <t>社会保险扩面计划和社会保障卡计划完成比例按照增量口径计算公式，即：完成比例=（月底实际人数-2021年底实际人数）/（2022年计划人数-2021年底实际人数）×100%</t>
  </si>
  <si>
    <t>附件—附表1-1</t>
  </si>
  <si>
    <t>全区2022年1-3月份就业再就业情况进度表</t>
  </si>
  <si>
    <t>单位：人、%</t>
  </si>
  <si>
    <t>单  位</t>
  </si>
  <si>
    <t>累计新增就业人数</t>
  </si>
  <si>
    <t>失业人员再就业人数</t>
  </si>
  <si>
    <r>
      <rPr>
        <b/>
        <sz val="11"/>
        <rFont val="宋体"/>
        <family val="3"/>
        <charset val="134"/>
      </rPr>
      <t>全年</t>
    </r>
    <r>
      <rPr>
        <b/>
        <sz val="11"/>
        <rFont val="Times New Roman"/>
        <family val="1"/>
      </rPr>
      <t xml:space="preserve">             </t>
    </r>
    <r>
      <rPr>
        <b/>
        <sz val="11"/>
        <rFont val="宋体"/>
        <family val="3"/>
        <charset val="134"/>
      </rPr>
      <t>计划</t>
    </r>
  </si>
  <si>
    <t>完成计划比例</t>
  </si>
  <si>
    <t>累计再就业人数</t>
  </si>
  <si>
    <r>
      <rPr>
        <b/>
        <sz val="11"/>
        <rFont val="宋体"/>
        <family val="3"/>
        <charset val="134"/>
      </rPr>
      <t>全年</t>
    </r>
    <r>
      <rPr>
        <b/>
        <sz val="11"/>
        <rFont val="Times New Roman"/>
        <family val="1"/>
      </rPr>
      <t xml:space="preserve">           </t>
    </r>
    <r>
      <rPr>
        <b/>
        <sz val="11"/>
        <rFont val="宋体"/>
        <family val="3"/>
        <charset val="134"/>
      </rPr>
      <t>计划</t>
    </r>
  </si>
  <si>
    <t>总  计</t>
  </si>
  <si>
    <t>呼和浩特市</t>
  </si>
  <si>
    <t>包头市</t>
  </si>
  <si>
    <t>呼伦贝尔市</t>
  </si>
  <si>
    <t>兴安盟</t>
  </si>
  <si>
    <t>通辽市</t>
  </si>
  <si>
    <t>赤峰市</t>
  </si>
  <si>
    <t>锡林郭勒盟</t>
  </si>
  <si>
    <t>乌兰察布市</t>
  </si>
  <si>
    <t>鄂尔多斯市</t>
  </si>
  <si>
    <t>巴彦淖尔市</t>
  </si>
  <si>
    <t>乌海市</t>
  </si>
  <si>
    <t>阿拉善盟</t>
  </si>
  <si>
    <t>满洲里市</t>
  </si>
  <si>
    <t>二连浩特市</t>
  </si>
  <si>
    <t>附件—附表1-2</t>
  </si>
  <si>
    <t>全区2022年1-3月份农牧民转移就业情况进度表</t>
  </si>
  <si>
    <t>全年
计划</t>
  </si>
  <si>
    <t>实际转移就业人数</t>
  </si>
  <si>
    <t>和林县</t>
  </si>
  <si>
    <t>托克托县</t>
  </si>
  <si>
    <t>土右旗</t>
  </si>
  <si>
    <t>固阳县</t>
  </si>
  <si>
    <t>阿荣旗</t>
  </si>
  <si>
    <t>新巴尔虎左旗</t>
  </si>
  <si>
    <t>阿尔山市</t>
  </si>
  <si>
    <t>科右前旗</t>
  </si>
  <si>
    <t>开鲁县</t>
  </si>
  <si>
    <t>霍林郭勒市</t>
  </si>
  <si>
    <t>宁城县</t>
  </si>
  <si>
    <t>喀喇沁旗</t>
  </si>
  <si>
    <t>多伦县</t>
  </si>
  <si>
    <t>察右前旗</t>
  </si>
  <si>
    <t>丰镇市</t>
  </si>
  <si>
    <t>达拉特旗</t>
  </si>
  <si>
    <t>乌审旗</t>
  </si>
  <si>
    <t>杭锦后旗</t>
  </si>
  <si>
    <t>乌拉特前旗</t>
  </si>
  <si>
    <t>海勃湾区</t>
  </si>
  <si>
    <t>额济纳旗</t>
  </si>
  <si>
    <t xml:space="preserve"> 备注： 乌海市、满洲里市、二连浩特市均无农村牧区户籍人口。</t>
  </si>
  <si>
    <t>附件—附表1-3</t>
  </si>
  <si>
    <t>全区2022年1-3月份高校毕业生就业情况进度表</t>
  </si>
  <si>
    <t>盟市</t>
  </si>
  <si>
    <r>
      <rPr>
        <b/>
        <sz val="11"/>
        <rFont val="宋体"/>
        <family val="3"/>
        <charset val="134"/>
      </rPr>
      <t xml:space="preserve">高校毕业生实现就业创业计划数   </t>
    </r>
    <r>
      <rPr>
        <b/>
        <sz val="10"/>
        <rFont val="宋体"/>
        <family val="3"/>
        <charset val="134"/>
      </rPr>
      <t xml:space="preserve"> </t>
    </r>
    <r>
      <rPr>
        <b/>
        <sz val="11"/>
        <rFont val="宋体"/>
        <family val="3"/>
        <charset val="134"/>
      </rPr>
      <t xml:space="preserve">                           </t>
    </r>
    <r>
      <rPr>
        <sz val="10"/>
        <rFont val="宋体"/>
        <family val="3"/>
        <charset val="134"/>
      </rPr>
      <t>(不含特岗教师、选调生、公务员、西部志愿者、国有企业考录数据）</t>
    </r>
  </si>
  <si>
    <t>高校毕业生实现就业或落实就业去向人数</t>
  </si>
  <si>
    <t>合计</t>
  </si>
  <si>
    <t>自治区本级</t>
  </si>
  <si>
    <r>
      <rPr>
        <sz val="12"/>
        <rFont val="宋体"/>
        <family val="3"/>
        <charset val="134"/>
      </rPr>
      <t>附件—附表</t>
    </r>
    <r>
      <rPr>
        <sz val="12"/>
        <rFont val="宋体"/>
        <family val="3"/>
        <charset val="134"/>
      </rPr>
      <t>2-1</t>
    </r>
  </si>
  <si>
    <t>全区2022年1-3月份城镇职工基本养老保险工作情况表</t>
  </si>
  <si>
    <t>单位：万人、%</t>
  </si>
  <si>
    <t>盟  市</t>
  </si>
  <si>
    <t>参加城镇职工基本养老保险人数计划</t>
  </si>
  <si>
    <t>城镇职工基本养老保险完成计划比例</t>
  </si>
  <si>
    <t>其中：企业职工</t>
  </si>
  <si>
    <t>机关事业单位职工</t>
  </si>
  <si>
    <t>合  计</t>
  </si>
  <si>
    <t>包  头  市</t>
  </si>
  <si>
    <t>兴  安  盟</t>
  </si>
  <si>
    <t>通  辽  市</t>
  </si>
  <si>
    <t>赤  峰  市</t>
  </si>
  <si>
    <t>乌  海  市</t>
  </si>
  <si>
    <t>阿 拉 善 盟</t>
  </si>
  <si>
    <t>满 洲 里 市</t>
  </si>
  <si>
    <r>
      <rPr>
        <sz val="12"/>
        <rFont val="宋体"/>
        <family val="3"/>
        <charset val="134"/>
      </rPr>
      <t>附件—附表</t>
    </r>
    <r>
      <rPr>
        <sz val="12"/>
        <rFont val="宋体"/>
        <family val="3"/>
        <charset val="134"/>
      </rPr>
      <t>2-2</t>
    </r>
  </si>
  <si>
    <t>全区2022年1-3月份城乡居民基本养老保险工作情况表</t>
  </si>
  <si>
    <t xml:space="preserve">             单位：万人</t>
  </si>
  <si>
    <t>待遇领取人数</t>
  </si>
  <si>
    <t>合   计</t>
  </si>
  <si>
    <r>
      <rPr>
        <sz val="12"/>
        <rFont val="宋体"/>
        <family val="3"/>
        <charset val="134"/>
      </rPr>
      <t>附件—附表</t>
    </r>
    <r>
      <rPr>
        <sz val="12"/>
        <rFont val="宋体"/>
        <family val="3"/>
        <charset val="134"/>
      </rPr>
      <t>2-3</t>
    </r>
  </si>
  <si>
    <t>全区2022年1-3月份工伤、失业保险工作情况表</t>
  </si>
  <si>
    <t>工伤保险完成计划情况</t>
  </si>
  <si>
    <t>新开工工程项目参保率</t>
  </si>
  <si>
    <t>失业保险完成计划情况</t>
  </si>
  <si>
    <t>当年计划人数</t>
  </si>
  <si>
    <t>完成比例</t>
  </si>
  <si>
    <t>当年计划</t>
  </si>
  <si>
    <t>完成数</t>
  </si>
  <si>
    <t>累计领取失业金人数</t>
  </si>
  <si>
    <t>附件—附表2-4</t>
  </si>
  <si>
    <t>全区2022年1-3月份养老保险基金征缴收入工作情况表</t>
  </si>
  <si>
    <t>单位：亿元、%</t>
  </si>
  <si>
    <t>企业职工基本养老保险</t>
  </si>
  <si>
    <t>机关事业单位职工基本养老保险</t>
  </si>
  <si>
    <t>附件—附表2-5</t>
  </si>
  <si>
    <t>全区2022年1-3月份工伤、失业基金征缴收入工作情况表</t>
  </si>
  <si>
    <t>工伤保险</t>
  </si>
  <si>
    <t>失业保险</t>
  </si>
  <si>
    <r>
      <rPr>
        <sz val="12"/>
        <rFont val="宋体"/>
        <family val="3"/>
        <charset val="134"/>
      </rPr>
      <t>附件—附表</t>
    </r>
    <r>
      <rPr>
        <sz val="12"/>
        <rFont val="宋体"/>
        <family val="3"/>
        <charset val="134"/>
      </rPr>
      <t>3-1</t>
    </r>
  </si>
  <si>
    <t>全区2022年1-3月份新增高技能人才工作情况表</t>
  </si>
  <si>
    <r>
      <rPr>
        <b/>
        <sz val="11"/>
        <rFont val="宋体"/>
        <family val="3"/>
        <charset val="134"/>
      </rPr>
      <t>单位:人、</t>
    </r>
    <r>
      <rPr>
        <b/>
        <sz val="11"/>
        <rFont val="宋体"/>
        <family val="3"/>
        <charset val="134"/>
      </rPr>
      <t>%</t>
    </r>
  </si>
  <si>
    <t>计划</t>
  </si>
  <si>
    <t>实际完成数</t>
  </si>
  <si>
    <t>新增技能人才人数计划</t>
  </si>
  <si>
    <t>新增高技能人才人数 计划</t>
  </si>
  <si>
    <t>技师和高级技师计划</t>
  </si>
  <si>
    <t>新增技能 人才</t>
  </si>
  <si>
    <t>新增高技能人才</t>
  </si>
  <si>
    <t>技师和高级技师</t>
  </si>
  <si>
    <t>附件—附表3-2</t>
  </si>
  <si>
    <t>全区2022年1-3月份人才队伍建设工作情况表</t>
  </si>
  <si>
    <t>技工院校招生人数</t>
  </si>
  <si>
    <t>开展补贴性职业技能培训人数                     （不含部门行业数和以工代训数）</t>
  </si>
  <si>
    <t>计划数</t>
  </si>
  <si>
    <t>附件—附表4</t>
  </si>
  <si>
    <t>全区2022年1-3月份劳动关系协调工作情况表</t>
  </si>
  <si>
    <t>单位：%</t>
  </si>
  <si>
    <t>附件—附表5</t>
  </si>
  <si>
    <t>全区2022年1-3月份能力建设指标计划执行情况表</t>
  </si>
  <si>
    <r>
      <rPr>
        <b/>
        <sz val="11"/>
        <rFont val="宋体"/>
        <family val="3"/>
        <charset val="134"/>
      </rPr>
      <t xml:space="preserve">申领电子社保卡人口覆盖率                     </t>
    </r>
    <r>
      <rPr>
        <b/>
        <sz val="10"/>
        <rFont val="宋体"/>
        <family val="3"/>
        <charset val="134"/>
      </rPr>
      <t>(占当地常住人口的百分比)（%）</t>
    </r>
  </si>
  <si>
    <t>36.51%         (含自治区本级）</t>
  </si>
  <si>
    <t>41.12%        （含满洲里市）</t>
  </si>
  <si>
    <t>33.97%         (含二连浩特市)</t>
  </si>
  <si>
    <t>机关事业单位基本养老保险</t>
    <phoneticPr fontId="6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</si>
</sst>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 #,##0_ ;_ * \-#,##0_ ;_ * &quot;-&quot;_ ;_ @_ "/>
    <numFmt numFmtId="43" formatCode="_ * #,##0.00_ ;_ * \-#,##0.00_ ;_ * &quot;-&quot;??_ ;_ @_ "/>
    <numFmt numFmtId="176" formatCode="0.0;[Red]0.0"/>
    <numFmt numFmtId="177" formatCode="0.0000_);[Red]\(0.0000\)"/>
    <numFmt numFmtId="178" formatCode="0.00_);[Red]\(0.00\)"/>
    <numFmt numFmtId="179" formatCode="0.0_);[Red]\(0.0\)"/>
    <numFmt numFmtId="180" formatCode="0.00_ "/>
    <numFmt numFmtId="181" formatCode="0.0%"/>
    <numFmt numFmtId="182" formatCode="&quot;$&quot;#,##0_);[Red]\(&quot;$&quot;#,##0\)"/>
    <numFmt numFmtId="183" formatCode="0_ "/>
    <numFmt numFmtId="184" formatCode="0;[Red]0"/>
    <numFmt numFmtId="185" formatCode="0_ ;[Red]\-0\ "/>
    <numFmt numFmtId="186" formatCode="_(&quot;$&quot;* #,##0.00_);_(&quot;$&quot;* \(#,##0.00\);_(&quot;$&quot;* &quot;-&quot;??_);_(@_)"/>
    <numFmt numFmtId="187" formatCode="0_);[Red]\(0\)"/>
    <numFmt numFmtId="188" formatCode="0.0_ "/>
    <numFmt numFmtId="189" formatCode="0.00_ ;[Red]\-0.00\ "/>
    <numFmt numFmtId="190" formatCode="0.00;[Red]0.00"/>
  </numFmts>
  <fonts count="63">
    <font>
      <sz val="11"/>
      <color theme="1"/>
      <name val="宋体"/>
      <charset val="134"/>
      <scheme val="minor"/>
    </font>
    <font>
      <sz val="11"/>
      <name val="宋体"/>
      <charset val="134"/>
    </font>
    <font>
      <sz val="12"/>
      <name val="宋体"/>
      <charset val="134"/>
    </font>
    <font>
      <sz val="12"/>
      <color indexed="10"/>
      <name val="宋体"/>
      <charset val="134"/>
    </font>
    <font>
      <b/>
      <sz val="11"/>
      <name val="宋体"/>
      <charset val="134"/>
    </font>
    <font>
      <sz val="14"/>
      <name val="黑体"/>
      <charset val="134"/>
    </font>
    <font>
      <b/>
      <sz val="12"/>
      <name val="宋体"/>
      <charset val="134"/>
    </font>
    <font>
      <sz val="16"/>
      <name val="黑体"/>
      <charset val="134"/>
    </font>
    <font>
      <b/>
      <sz val="12"/>
      <name val="宋体"/>
      <charset val="134"/>
      <scheme val="minor"/>
    </font>
    <font>
      <b/>
      <sz val="12"/>
      <color theme="1"/>
      <name val="宋体"/>
      <charset val="134"/>
      <scheme val="minor"/>
    </font>
    <font>
      <sz val="10"/>
      <name val="宋体"/>
      <charset val="134"/>
    </font>
    <font>
      <sz val="10"/>
      <color indexed="10"/>
      <name val="宋体"/>
      <charset val="134"/>
    </font>
    <font>
      <sz val="11"/>
      <name val="黑体"/>
      <charset val="134"/>
    </font>
    <font>
      <sz val="11"/>
      <color indexed="10"/>
      <name val="黑体"/>
      <charset val="134"/>
    </font>
    <font>
      <b/>
      <sz val="11"/>
      <name val="黑体"/>
      <charset val="134"/>
    </font>
    <font>
      <b/>
      <sz val="11"/>
      <name val="宋体"/>
      <charset val="134"/>
      <scheme val="minor"/>
    </font>
    <font>
      <b/>
      <sz val="11"/>
      <color indexed="10"/>
      <name val="黑体"/>
      <charset val="134"/>
    </font>
    <font>
      <b/>
      <sz val="11"/>
      <color theme="1"/>
      <name val="宋体"/>
      <charset val="134"/>
      <scheme val="minor"/>
    </font>
    <font>
      <b/>
      <sz val="10"/>
      <name val="宋体"/>
      <charset val="134"/>
      <scheme val="minor"/>
    </font>
    <font>
      <b/>
      <sz val="12"/>
      <color indexed="8"/>
      <name val="仿宋_GB2312"/>
      <charset val="134"/>
    </font>
    <font>
      <b/>
      <sz val="10"/>
      <name val="仿宋"/>
      <family val="3"/>
      <charset val="134"/>
    </font>
    <font>
      <sz val="14"/>
      <color indexed="8"/>
      <name val="仿宋_GB2312"/>
      <charset val="134"/>
    </font>
    <font>
      <sz val="12"/>
      <color indexed="8"/>
      <name val="仿宋_GB2312"/>
      <charset val="134"/>
    </font>
    <font>
      <sz val="10"/>
      <name val="仿宋"/>
      <family val="3"/>
      <charset val="134"/>
    </font>
    <font>
      <b/>
      <sz val="10"/>
      <name val="宋体"/>
      <family val="3"/>
      <charset val="134"/>
    </font>
    <font>
      <b/>
      <sz val="10"/>
      <color indexed="8"/>
      <name val="宋体"/>
      <family val="3"/>
      <charset val="134"/>
    </font>
    <font>
      <b/>
      <sz val="16"/>
      <name val="宋体"/>
      <family val="3"/>
      <charset val="134"/>
    </font>
    <font>
      <sz val="16"/>
      <name val="宋体"/>
      <family val="3"/>
      <charset val="134"/>
    </font>
    <font>
      <sz val="22"/>
      <name val="宋体"/>
      <family val="3"/>
      <charset val="134"/>
      <scheme val="minor"/>
    </font>
    <font>
      <sz val="26"/>
      <name val="黑体"/>
      <family val="3"/>
      <charset val="134"/>
    </font>
    <font>
      <sz val="11"/>
      <name val="宋体"/>
      <family val="3"/>
      <charset val="134"/>
      <scheme val="minor"/>
    </font>
    <font>
      <b/>
      <sz val="16"/>
      <name val="宋体"/>
      <family val="3"/>
      <charset val="134"/>
      <scheme val="minor"/>
    </font>
    <font>
      <sz val="16"/>
      <name val="宋体"/>
      <family val="3"/>
      <charset val="134"/>
      <scheme val="minor"/>
    </font>
    <font>
      <sz val="16"/>
      <name val="仿宋_GB2312"/>
      <charset val="134"/>
    </font>
    <font>
      <b/>
      <sz val="14"/>
      <name val="宋体"/>
      <family val="3"/>
      <charset val="134"/>
    </font>
    <font>
      <sz val="11"/>
      <color indexed="52"/>
      <name val="宋体"/>
      <family val="3"/>
      <charset val="134"/>
    </font>
    <font>
      <sz val="10"/>
      <name val="Arial"/>
      <family val="2"/>
    </font>
    <font>
      <sz val="11"/>
      <color indexed="10"/>
      <name val="宋体"/>
      <family val="3"/>
      <charset val="134"/>
    </font>
    <font>
      <b/>
      <sz val="11"/>
      <color indexed="8"/>
      <name val="宋体"/>
      <family val="3"/>
      <charset val="134"/>
    </font>
    <font>
      <sz val="11"/>
      <color indexed="8"/>
      <name val="宋体"/>
      <family val="3"/>
      <charset val="134"/>
    </font>
    <font>
      <sz val="11"/>
      <color rgb="FF000000"/>
      <name val="宋体"/>
      <family val="3"/>
      <charset val="134"/>
    </font>
    <font>
      <b/>
      <sz val="11"/>
      <color indexed="56"/>
      <name val="宋体"/>
      <family val="3"/>
      <charset val="134"/>
    </font>
    <font>
      <sz val="10"/>
      <name val="Helv"/>
      <family val="2"/>
    </font>
    <font>
      <b/>
      <sz val="18"/>
      <color indexed="56"/>
      <name val="宋体"/>
      <family val="3"/>
      <charset val="134"/>
    </font>
    <font>
      <i/>
      <sz val="11"/>
      <color indexed="23"/>
      <name val="宋体"/>
      <family val="3"/>
      <charset val="134"/>
    </font>
    <font>
      <sz val="11"/>
      <color indexed="17"/>
      <name val="宋体"/>
      <family val="3"/>
      <charset val="134"/>
    </font>
    <font>
      <b/>
      <sz val="11"/>
      <color indexed="52"/>
      <name val="宋体"/>
      <family val="3"/>
      <charset val="134"/>
    </font>
    <font>
      <sz val="8"/>
      <name val="Arial Narrow"/>
      <family val="2"/>
    </font>
    <font>
      <sz val="11"/>
      <color indexed="60"/>
      <name val="宋体"/>
      <family val="3"/>
      <charset val="134"/>
    </font>
    <font>
      <b/>
      <sz val="15"/>
      <color indexed="56"/>
      <name val="宋体"/>
      <family val="3"/>
      <charset val="134"/>
    </font>
    <font>
      <b/>
      <sz val="13"/>
      <color indexed="56"/>
      <name val="宋体"/>
      <family val="3"/>
      <charset val="134"/>
    </font>
    <font>
      <sz val="11"/>
      <color indexed="62"/>
      <name val="宋体"/>
      <family val="3"/>
      <charset val="134"/>
    </font>
    <font>
      <sz val="10"/>
      <name val="Arial Narrow"/>
      <family val="2"/>
    </font>
    <font>
      <b/>
      <sz val="11"/>
      <color indexed="63"/>
      <name val="宋体"/>
      <family val="3"/>
      <charset val="134"/>
    </font>
    <font>
      <b/>
      <sz val="11"/>
      <color indexed="9"/>
      <name val="宋体"/>
      <family val="3"/>
      <charset val="134"/>
    </font>
    <font>
      <sz val="11"/>
      <color indexed="20"/>
      <name val="宋体"/>
      <family val="3"/>
      <charset val="134"/>
    </font>
    <font>
      <b/>
      <sz val="11"/>
      <name val="Times New Roman"/>
      <family val="1"/>
    </font>
    <font>
      <b/>
      <sz val="9"/>
      <name val="宋体"/>
      <family val="3"/>
      <charset val="134"/>
    </font>
    <font>
      <sz val="11"/>
      <color theme="1"/>
      <name val="宋体"/>
      <family val="3"/>
      <charset val="134"/>
      <scheme val="minor"/>
    </font>
    <font>
      <b/>
      <sz val="11"/>
      <name val="宋体"/>
      <family val="3"/>
      <charset val="134"/>
    </font>
    <font>
      <sz val="10"/>
      <name val="宋体"/>
      <family val="3"/>
      <charset val="134"/>
    </font>
    <font>
      <sz val="12"/>
      <name val="宋体"/>
      <family val="3"/>
      <charset val="134"/>
    </font>
    <font>
      <sz val="9"/>
      <name val="宋体"/>
      <family val="3"/>
      <charset val="134"/>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indexed="8"/>
      </patternFill>
    </fill>
    <fill>
      <patternFill patternType="solid">
        <fgColor rgb="FF92D050"/>
        <bgColor indexed="64"/>
      </patternFill>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45"/>
        <bgColor indexed="64"/>
      </patternFill>
    </fill>
  </fills>
  <borders count="23">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indexed="52"/>
      </bottom>
      <diagonal/>
    </border>
    <border>
      <left/>
      <right/>
      <top style="thin">
        <color indexed="62"/>
      </top>
      <bottom style="double">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280">
    <xf numFmtId="0" fontId="0" fillId="0" borderId="0">
      <alignment vertical="center"/>
    </xf>
    <xf numFmtId="0" fontId="2" fillId="0" borderId="0"/>
    <xf numFmtId="0" fontId="2" fillId="0" borderId="0"/>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51" fillId="10" borderId="18" applyNumberFormat="0" applyAlignment="0" applyProtection="0">
      <alignment vertical="center"/>
    </xf>
    <xf numFmtId="0" fontId="2" fillId="0" borderId="0">
      <alignment vertical="center"/>
    </xf>
    <xf numFmtId="0" fontId="2" fillId="0" borderId="0">
      <alignment vertical="center"/>
    </xf>
    <xf numFmtId="0" fontId="39" fillId="0" borderId="0">
      <alignment vertical="center"/>
    </xf>
    <xf numFmtId="0" fontId="51" fillId="10" borderId="18" applyNumberFormat="0" applyAlignment="0" applyProtection="0">
      <alignment vertical="center"/>
    </xf>
    <xf numFmtId="0" fontId="2" fillId="0" borderId="0">
      <alignment vertical="center"/>
    </xf>
    <xf numFmtId="0" fontId="2" fillId="0" borderId="0">
      <alignment vertical="center"/>
    </xf>
    <xf numFmtId="0" fontId="46" fillId="8" borderId="18" applyNumberFormat="0" applyAlignment="0" applyProtection="0">
      <alignment vertical="center"/>
    </xf>
    <xf numFmtId="0" fontId="40" fillId="0" borderId="0">
      <protection locked="0"/>
    </xf>
    <xf numFmtId="0" fontId="39" fillId="0" borderId="0">
      <alignment vertical="center"/>
    </xf>
    <xf numFmtId="0" fontId="1"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8" fillId="0" borderId="0">
      <alignment vertical="center"/>
    </xf>
    <xf numFmtId="0" fontId="41" fillId="0" borderId="0" applyNumberFormat="0" applyFill="0" applyBorder="0" applyAlignment="0" applyProtection="0">
      <alignment vertical="center"/>
    </xf>
    <xf numFmtId="0" fontId="2" fillId="0" borderId="0"/>
    <xf numFmtId="0" fontId="47" fillId="0" borderId="0" applyFont="0" applyFill="0" applyBorder="0" applyAlignment="0" applyProtection="0"/>
    <xf numFmtId="0" fontId="2" fillId="0" borderId="0">
      <alignment vertical="center"/>
    </xf>
    <xf numFmtId="0" fontId="2" fillId="0" borderId="0"/>
    <xf numFmtId="0" fontId="2" fillId="0" borderId="0"/>
    <xf numFmtId="0" fontId="58" fillId="0" borderId="0">
      <alignment vertical="center"/>
    </xf>
    <xf numFmtId="0" fontId="55" fillId="12" borderId="0" applyNumberFormat="0" applyBorder="0" applyAlignment="0" applyProtection="0">
      <alignment vertical="center"/>
    </xf>
    <xf numFmtId="0" fontId="2" fillId="0" borderId="0"/>
    <xf numFmtId="0" fontId="2" fillId="0" borderId="0">
      <alignment vertical="center"/>
    </xf>
    <xf numFmtId="0" fontId="2" fillId="0" borderId="0">
      <alignment vertical="center"/>
    </xf>
    <xf numFmtId="0" fontId="1"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36" fillId="0" borderId="0"/>
    <xf numFmtId="0" fontId="2" fillId="0" borderId="0">
      <alignment vertical="center"/>
    </xf>
    <xf numFmtId="0" fontId="2" fillId="0" borderId="0"/>
    <xf numFmtId="0" fontId="2" fillId="0" borderId="0"/>
    <xf numFmtId="0" fontId="40" fillId="0" borderId="0">
      <protection locked="0"/>
    </xf>
    <xf numFmtId="43" fontId="36" fillId="0" borderId="0" applyFont="0" applyFill="0" applyBorder="0" applyAlignment="0" applyProtection="0"/>
    <xf numFmtId="0" fontId="47" fillId="0" borderId="0" applyFont="0" applyFill="0" applyBorder="0" applyAlignment="0" applyProtection="0"/>
    <xf numFmtId="0" fontId="2" fillId="0" borderId="0"/>
    <xf numFmtId="9" fontId="2" fillId="0" borderId="0" applyFont="0" applyFill="0" applyBorder="0" applyAlignment="0" applyProtection="0"/>
    <xf numFmtId="0" fontId="2" fillId="0" borderId="0">
      <alignment vertical="center"/>
    </xf>
    <xf numFmtId="0" fontId="2" fillId="6" borderId="17" applyNumberFormat="0" applyFont="0" applyAlignment="0" applyProtection="0">
      <alignment vertical="center"/>
    </xf>
    <xf numFmtId="0" fontId="58" fillId="0" borderId="0">
      <alignment vertical="center"/>
    </xf>
    <xf numFmtId="0" fontId="58" fillId="0" borderId="0">
      <alignment vertical="center"/>
    </xf>
    <xf numFmtId="0" fontId="58" fillId="0" borderId="0">
      <alignment vertical="center"/>
    </xf>
    <xf numFmtId="0" fontId="58" fillId="0" borderId="0">
      <alignment vertical="center"/>
    </xf>
    <xf numFmtId="0" fontId="2" fillId="0" borderId="0"/>
    <xf numFmtId="0" fontId="48" fillId="9" borderId="0" applyNumberFormat="0" applyBorder="0" applyAlignment="0" applyProtection="0">
      <alignment vertical="center"/>
    </xf>
    <xf numFmtId="0" fontId="58" fillId="0" borderId="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6" borderId="17" applyNumberFormat="0" applyFont="0" applyAlignment="0" applyProtection="0">
      <alignment vertical="center"/>
    </xf>
    <xf numFmtId="0" fontId="2" fillId="0" borderId="0">
      <alignment vertical="center"/>
    </xf>
    <xf numFmtId="0" fontId="2" fillId="0" borderId="0"/>
    <xf numFmtId="0" fontId="45" fillId="7" borderId="0" applyNumberFormat="0" applyBorder="0" applyAlignment="0" applyProtection="0">
      <alignment vertical="center"/>
    </xf>
    <xf numFmtId="0" fontId="39" fillId="0" borderId="0">
      <alignment vertical="center"/>
    </xf>
    <xf numFmtId="0" fontId="2" fillId="0" borderId="0">
      <alignment vertical="center"/>
    </xf>
    <xf numFmtId="9" fontId="2" fillId="0" borderId="0" applyFont="0" applyFill="0" applyBorder="0" applyAlignment="0" applyProtection="0"/>
    <xf numFmtId="0" fontId="2" fillId="0" borderId="0">
      <alignment vertical="center"/>
    </xf>
    <xf numFmtId="0" fontId="2" fillId="0" borderId="0"/>
    <xf numFmtId="0" fontId="39" fillId="0" borderId="0">
      <alignment vertical="center"/>
    </xf>
    <xf numFmtId="0" fontId="2" fillId="0" borderId="0">
      <alignment vertical="center"/>
    </xf>
    <xf numFmtId="9" fontId="2" fillId="0" borderId="0" applyFont="0" applyFill="0" applyBorder="0" applyAlignment="0" applyProtection="0"/>
    <xf numFmtId="0" fontId="2" fillId="0" borderId="0"/>
    <xf numFmtId="0" fontId="2" fillId="0" borderId="0"/>
    <xf numFmtId="0" fontId="4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0" fillId="0" borderId="0">
      <protection locked="0"/>
    </xf>
    <xf numFmtId="0" fontId="54" fillId="11" borderId="22" applyNumberFormat="0" applyAlignment="0" applyProtection="0">
      <alignment vertical="center"/>
    </xf>
    <xf numFmtId="9" fontId="2" fillId="0" borderId="0" applyFont="0" applyFill="0" applyBorder="0" applyAlignment="0" applyProtection="0"/>
    <xf numFmtId="0" fontId="50" fillId="0" borderId="20" applyNumberFormat="0" applyFill="0" applyAlignment="0" applyProtection="0">
      <alignment vertical="center"/>
    </xf>
    <xf numFmtId="0" fontId="2" fillId="0" borderId="0">
      <alignment vertical="center"/>
    </xf>
    <xf numFmtId="0" fontId="39" fillId="0" borderId="0">
      <alignment vertical="center"/>
    </xf>
    <xf numFmtId="0" fontId="2" fillId="0" borderId="0">
      <alignment vertical="center"/>
    </xf>
    <xf numFmtId="0" fontId="2" fillId="0" borderId="0">
      <alignment vertical="center"/>
    </xf>
    <xf numFmtId="0" fontId="2" fillId="0" borderId="0"/>
    <xf numFmtId="0" fontId="45" fillId="7" borderId="0" applyNumberFormat="0" applyBorder="0" applyAlignment="0" applyProtection="0">
      <alignment vertical="center"/>
    </xf>
    <xf numFmtId="0" fontId="2" fillId="0" borderId="0"/>
    <xf numFmtId="0" fontId="2" fillId="0" borderId="0"/>
    <xf numFmtId="0" fontId="2" fillId="0" borderId="0"/>
    <xf numFmtId="0" fontId="2" fillId="0" borderId="0">
      <alignment vertical="center"/>
    </xf>
    <xf numFmtId="0" fontId="39" fillId="0" borderId="0">
      <alignment vertical="center"/>
    </xf>
    <xf numFmtId="0" fontId="52" fillId="0" borderId="0">
      <alignment vertical="center"/>
    </xf>
    <xf numFmtId="0" fontId="4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8" fillId="0" borderId="0">
      <alignment vertical="center"/>
    </xf>
    <xf numFmtId="0" fontId="58" fillId="0" borderId="0">
      <alignment vertical="center"/>
    </xf>
    <xf numFmtId="0" fontId="2" fillId="0" borderId="0">
      <alignment vertical="center"/>
    </xf>
    <xf numFmtId="0" fontId="2" fillId="0" borderId="0">
      <alignment vertical="center"/>
    </xf>
    <xf numFmtId="0" fontId="58" fillId="0" borderId="0">
      <alignment vertical="center"/>
    </xf>
    <xf numFmtId="0" fontId="2" fillId="0" borderId="0"/>
    <xf numFmtId="0" fontId="2" fillId="0" borderId="0"/>
    <xf numFmtId="0" fontId="35" fillId="0" borderId="14" applyNumberFormat="0" applyFill="0" applyAlignment="0" applyProtection="0">
      <alignment vertical="center"/>
    </xf>
    <xf numFmtId="0" fontId="49" fillId="0" borderId="19" applyNumberFormat="0" applyFill="0" applyAlignment="0" applyProtection="0">
      <alignment vertical="center"/>
    </xf>
    <xf numFmtId="0" fontId="2" fillId="0" borderId="0"/>
    <xf numFmtId="0" fontId="1" fillId="0" borderId="0">
      <alignment vertical="center"/>
    </xf>
    <xf numFmtId="0" fontId="2" fillId="0" borderId="0">
      <alignment vertical="center"/>
    </xf>
    <xf numFmtId="0" fontId="2" fillId="0" borderId="0"/>
    <xf numFmtId="0" fontId="2" fillId="0" borderId="0"/>
    <xf numFmtId="0" fontId="53" fillId="8" borderId="21" applyNumberFormat="0" applyAlignment="0" applyProtection="0">
      <alignment vertical="center"/>
    </xf>
    <xf numFmtId="0" fontId="58" fillId="0" borderId="0">
      <alignment vertical="center"/>
    </xf>
    <xf numFmtId="0" fontId="2" fillId="0" borderId="0">
      <alignment vertical="center"/>
    </xf>
    <xf numFmtId="0" fontId="58" fillId="0" borderId="0">
      <alignment vertical="center"/>
    </xf>
    <xf numFmtId="0" fontId="2" fillId="0" borderId="0"/>
    <xf numFmtId="0" fontId="2" fillId="0" borderId="0"/>
    <xf numFmtId="0" fontId="48" fillId="9" borderId="0" applyNumberFormat="0" applyBorder="0" applyAlignment="0" applyProtection="0">
      <alignment vertical="center"/>
    </xf>
    <xf numFmtId="0" fontId="2" fillId="0" borderId="0">
      <alignment vertical="center"/>
    </xf>
    <xf numFmtId="0" fontId="2" fillId="0" borderId="0"/>
    <xf numFmtId="0" fontId="2" fillId="0" borderId="0"/>
    <xf numFmtId="43" fontId="2" fillId="0" borderId="0" applyFont="0" applyFill="0" applyBorder="0" applyAlignment="0" applyProtection="0"/>
    <xf numFmtId="0" fontId="2" fillId="0" borderId="0">
      <alignment vertical="center"/>
    </xf>
    <xf numFmtId="0" fontId="53" fillId="8" borderId="21" applyNumberFormat="0" applyAlignment="0" applyProtection="0">
      <alignment vertical="center"/>
    </xf>
    <xf numFmtId="41" fontId="2" fillId="0" borderId="0" applyFont="0" applyFill="0" applyBorder="0" applyAlignment="0" applyProtection="0"/>
    <xf numFmtId="0" fontId="39" fillId="0" borderId="0">
      <alignment vertical="center"/>
    </xf>
    <xf numFmtId="0" fontId="2" fillId="0" borderId="0"/>
    <xf numFmtId="9" fontId="39" fillId="0" borderId="0" applyFont="0" applyFill="0" applyBorder="0" applyAlignment="0" applyProtection="0">
      <alignment vertical="center"/>
    </xf>
    <xf numFmtId="0" fontId="2" fillId="0" borderId="0">
      <alignment vertical="center"/>
    </xf>
    <xf numFmtId="0" fontId="50" fillId="0" borderId="20" applyNumberFormat="0" applyFill="0" applyAlignment="0" applyProtection="0">
      <alignment vertical="center"/>
    </xf>
    <xf numFmtId="0" fontId="39" fillId="0" borderId="0">
      <alignment vertical="center"/>
    </xf>
    <xf numFmtId="0" fontId="2" fillId="0" borderId="0"/>
    <xf numFmtId="0" fontId="2" fillId="0" borderId="0"/>
    <xf numFmtId="0" fontId="39" fillId="0" borderId="0">
      <alignment vertical="center"/>
    </xf>
    <xf numFmtId="9" fontId="39" fillId="0" borderId="0" applyFont="0" applyFill="0" applyBorder="0" applyAlignment="0" applyProtection="0">
      <alignment vertical="center"/>
    </xf>
    <xf numFmtId="0" fontId="41" fillId="0" borderId="16" applyNumberFormat="0" applyFill="0" applyAlignment="0" applyProtection="0">
      <alignment vertical="center"/>
    </xf>
    <xf numFmtId="0" fontId="2" fillId="0" borderId="0">
      <alignment vertical="center"/>
    </xf>
    <xf numFmtId="0" fontId="2" fillId="0" borderId="0"/>
    <xf numFmtId="0" fontId="2" fillId="0" borderId="0">
      <alignment vertical="center"/>
    </xf>
    <xf numFmtId="0" fontId="40" fillId="0" borderId="0">
      <protection locked="0"/>
    </xf>
    <xf numFmtId="0" fontId="2" fillId="0" borderId="0">
      <alignment vertical="center"/>
    </xf>
    <xf numFmtId="0" fontId="37" fillId="0" borderId="0" applyNumberFormat="0" applyFill="0" applyBorder="0" applyAlignment="0" applyProtection="0">
      <alignment vertical="center"/>
    </xf>
    <xf numFmtId="0" fontId="2" fillId="0" borderId="0"/>
    <xf numFmtId="0" fontId="2" fillId="0" borderId="0">
      <alignment vertical="center"/>
    </xf>
    <xf numFmtId="0" fontId="40" fillId="0" borderId="0">
      <protection locked="0"/>
    </xf>
    <xf numFmtId="0" fontId="2" fillId="0" borderId="0"/>
    <xf numFmtId="0" fontId="2" fillId="0" borderId="0">
      <alignment vertical="center"/>
    </xf>
    <xf numFmtId="0" fontId="1" fillId="0" borderId="0">
      <alignment vertical="center"/>
    </xf>
    <xf numFmtId="0" fontId="2" fillId="0" borderId="0"/>
    <xf numFmtId="0" fontId="46" fillId="8" borderId="18" applyNumberFormat="0" applyAlignment="0" applyProtection="0">
      <alignment vertical="center"/>
    </xf>
    <xf numFmtId="0" fontId="2" fillId="0" borderId="0"/>
    <xf numFmtId="0" fontId="2" fillId="0" borderId="0">
      <alignment vertical="center"/>
    </xf>
    <xf numFmtId="0" fontId="39" fillId="0" borderId="0">
      <alignment vertical="center"/>
    </xf>
    <xf numFmtId="0" fontId="2" fillId="0" borderId="0"/>
    <xf numFmtId="0" fontId="2" fillId="0" borderId="0"/>
    <xf numFmtId="0" fontId="2" fillId="0" borderId="0">
      <alignment vertical="center"/>
    </xf>
    <xf numFmtId="0" fontId="40" fillId="0" borderId="0">
      <protection locked="0"/>
    </xf>
    <xf numFmtId="0" fontId="58" fillId="0" borderId="0">
      <alignment vertical="center"/>
    </xf>
    <xf numFmtId="0" fontId="49" fillId="0" borderId="19" applyNumberFormat="0" applyFill="0" applyAlignment="0" applyProtection="0">
      <alignment vertical="center"/>
    </xf>
    <xf numFmtId="0" fontId="2" fillId="0" borderId="0"/>
    <xf numFmtId="0" fontId="40" fillId="0" borderId="0">
      <protection locked="0"/>
    </xf>
    <xf numFmtId="0" fontId="2" fillId="0" borderId="0"/>
    <xf numFmtId="0" fontId="2" fillId="0" borderId="0"/>
    <xf numFmtId="0" fontId="2" fillId="0" borderId="0"/>
    <xf numFmtId="0" fontId="2" fillId="0" borderId="0">
      <alignment vertical="center"/>
    </xf>
    <xf numFmtId="0" fontId="42" fillId="0" borderId="0"/>
    <xf numFmtId="0" fontId="40" fillId="0" borderId="0">
      <protection locked="0"/>
    </xf>
    <xf numFmtId="9" fontId="2" fillId="0" borderId="0" applyFont="0" applyFill="0" applyBorder="0" applyAlignment="0" applyProtection="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58"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39" fillId="0" borderId="0">
      <alignment vertical="center"/>
    </xf>
    <xf numFmtId="0" fontId="2" fillId="0" borderId="0"/>
    <xf numFmtId="0" fontId="2" fillId="0" borderId="0">
      <alignment vertical="center"/>
    </xf>
    <xf numFmtId="0" fontId="39" fillId="0" borderId="0">
      <alignment vertical="center"/>
    </xf>
    <xf numFmtId="0" fontId="2" fillId="0" borderId="0"/>
    <xf numFmtId="0" fontId="2" fillId="0" borderId="0">
      <alignment vertical="center"/>
    </xf>
    <xf numFmtId="0" fontId="2" fillId="0" borderId="0"/>
    <xf numFmtId="0" fontId="39" fillId="0" borderId="0">
      <alignment vertical="center"/>
    </xf>
    <xf numFmtId="0" fontId="41" fillId="0" borderId="16" applyNumberFormat="0" applyFill="0" applyAlignment="0" applyProtection="0">
      <alignment vertical="center"/>
    </xf>
    <xf numFmtId="0" fontId="2" fillId="0" borderId="0"/>
    <xf numFmtId="0" fontId="40" fillId="0" borderId="0">
      <protection locked="0"/>
    </xf>
    <xf numFmtId="0" fontId="2" fillId="0" borderId="0"/>
    <xf numFmtId="0" fontId="40" fillId="0" borderId="0">
      <protection locked="0"/>
    </xf>
    <xf numFmtId="0" fontId="2" fillId="0" borderId="0"/>
    <xf numFmtId="0" fontId="2" fillId="0" borderId="0">
      <alignment vertical="center"/>
    </xf>
    <xf numFmtId="0" fontId="36" fillId="0" borderId="0"/>
    <xf numFmtId="0" fontId="58" fillId="0" borderId="0"/>
    <xf numFmtId="0" fontId="39" fillId="0" borderId="0">
      <alignment vertical="center"/>
    </xf>
    <xf numFmtId="0" fontId="39" fillId="0" borderId="0">
      <alignment vertical="center"/>
    </xf>
    <xf numFmtId="0" fontId="2" fillId="0" borderId="0">
      <alignment vertical="center"/>
    </xf>
    <xf numFmtId="0" fontId="2" fillId="0" borderId="0">
      <alignment vertical="center"/>
    </xf>
    <xf numFmtId="0" fontId="2" fillId="0" borderId="0"/>
    <xf numFmtId="0" fontId="39" fillId="0" borderId="0">
      <alignment vertical="center"/>
    </xf>
    <xf numFmtId="0" fontId="39" fillId="0" borderId="0"/>
    <xf numFmtId="0" fontId="39" fillId="0" borderId="0">
      <alignment vertical="center"/>
    </xf>
    <xf numFmtId="0" fontId="2" fillId="0" borderId="0"/>
    <xf numFmtId="0" fontId="39" fillId="0" borderId="0">
      <alignment vertical="center"/>
    </xf>
    <xf numFmtId="0" fontId="39" fillId="0" borderId="0">
      <alignment vertical="center"/>
    </xf>
    <xf numFmtId="0" fontId="2" fillId="0" borderId="0"/>
    <xf numFmtId="0" fontId="39" fillId="0" borderId="0">
      <alignment vertical="center"/>
    </xf>
    <xf numFmtId="0" fontId="39" fillId="0" borderId="0">
      <alignment vertical="center"/>
    </xf>
    <xf numFmtId="0" fontId="39" fillId="0" borderId="0">
      <alignment vertical="center"/>
    </xf>
    <xf numFmtId="0" fontId="2" fillId="0" borderId="0"/>
    <xf numFmtId="9" fontId="58" fillId="0" borderId="0" applyFont="0" applyFill="0" applyBorder="0" applyAlignment="0" applyProtection="0">
      <alignment vertical="center"/>
    </xf>
    <xf numFmtId="0" fontId="2" fillId="0" borderId="0">
      <alignment vertical="center"/>
    </xf>
    <xf numFmtId="0" fontId="39" fillId="0" borderId="0">
      <alignment vertical="center"/>
    </xf>
    <xf numFmtId="0" fontId="40" fillId="0" borderId="0">
      <protection locked="0"/>
    </xf>
    <xf numFmtId="0" fontId="1" fillId="0" borderId="0">
      <alignment vertical="center"/>
    </xf>
    <xf numFmtId="0" fontId="2" fillId="0" borderId="0"/>
    <xf numFmtId="0" fontId="36" fillId="0" borderId="0"/>
    <xf numFmtId="0" fontId="39" fillId="0" borderId="0">
      <alignment vertical="center"/>
    </xf>
    <xf numFmtId="9" fontId="2" fillId="0" borderId="0" applyFont="0" applyFill="0" applyBorder="0" applyAlignment="0" applyProtection="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186" fontId="36" fillId="0" borderId="0" applyFont="0" applyFill="0" applyBorder="0" applyAlignment="0" applyProtection="0"/>
    <xf numFmtId="0" fontId="2" fillId="0" borderId="0"/>
    <xf numFmtId="0" fontId="2" fillId="0" borderId="0">
      <alignment vertical="center"/>
    </xf>
    <xf numFmtId="0" fontId="40" fillId="0" borderId="0">
      <protection locked="0"/>
    </xf>
    <xf numFmtId="0" fontId="38" fillId="0" borderId="15" applyNumberFormat="0" applyFill="0" applyAlignment="0" applyProtection="0">
      <alignment vertical="center"/>
    </xf>
    <xf numFmtId="0" fontId="39" fillId="0" borderId="0">
      <alignment vertical="center"/>
    </xf>
    <xf numFmtId="0" fontId="2" fillId="0" borderId="0"/>
    <xf numFmtId="0" fontId="2" fillId="0" borderId="0">
      <alignment vertical="center"/>
    </xf>
    <xf numFmtId="0" fontId="2" fillId="0" borderId="0"/>
    <xf numFmtId="0" fontId="39" fillId="0" borderId="0">
      <alignment vertical="center"/>
    </xf>
    <xf numFmtId="0" fontId="2" fillId="0" borderId="0"/>
    <xf numFmtId="38" fontId="36"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36" fillId="0" borderId="0"/>
    <xf numFmtId="0" fontId="58" fillId="0" borderId="0">
      <alignment vertical="center"/>
    </xf>
    <xf numFmtId="0" fontId="38" fillId="0" borderId="15" applyNumberFormat="0" applyFill="0" applyAlignment="0" applyProtection="0">
      <alignment vertical="center"/>
    </xf>
    <xf numFmtId="0" fontId="37" fillId="0" borderId="0" applyNumberFormat="0" applyFill="0" applyBorder="0" applyAlignment="0" applyProtection="0">
      <alignment vertical="center"/>
    </xf>
    <xf numFmtId="0" fontId="55" fillId="12" borderId="0" applyNumberFormat="0" applyBorder="0" applyAlignment="0" applyProtection="0">
      <alignment vertical="center"/>
    </xf>
    <xf numFmtId="0" fontId="2" fillId="0" borderId="0"/>
    <xf numFmtId="0" fontId="2" fillId="0" borderId="0"/>
    <xf numFmtId="0" fontId="41" fillId="0" borderId="0" applyNumberFormat="0" applyFill="0" applyBorder="0" applyAlignment="0" applyProtection="0">
      <alignment vertical="center"/>
    </xf>
    <xf numFmtId="0" fontId="39" fillId="0" borderId="0">
      <alignment vertical="center"/>
    </xf>
    <xf numFmtId="9" fontId="2" fillId="0" borderId="0" applyFont="0" applyFill="0" applyBorder="0" applyAlignment="0" applyProtection="0"/>
    <xf numFmtId="182" fontId="36"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39" fillId="0" borderId="0">
      <alignment vertical="center"/>
    </xf>
    <xf numFmtId="0" fontId="2" fillId="0" borderId="0">
      <alignment vertical="center"/>
    </xf>
    <xf numFmtId="0" fontId="58" fillId="0" borderId="0">
      <alignment vertical="center"/>
    </xf>
    <xf numFmtId="9" fontId="2" fillId="0" borderId="0" applyFont="0" applyFill="0" applyBorder="0" applyAlignment="0" applyProtection="0"/>
    <xf numFmtId="0" fontId="54" fillId="11" borderId="22" applyNumberFormat="0" applyAlignment="0" applyProtection="0">
      <alignment vertical="center"/>
    </xf>
    <xf numFmtId="0" fontId="58" fillId="0" borderId="0">
      <alignment vertical="center"/>
    </xf>
    <xf numFmtId="0" fontId="2" fillId="0" borderId="0"/>
    <xf numFmtId="0" fontId="35" fillId="0" borderId="14" applyNumberFormat="0" applyFill="0" applyAlignment="0" applyProtection="0">
      <alignment vertical="center"/>
    </xf>
    <xf numFmtId="0" fontId="36" fillId="0" borderId="0"/>
  </cellStyleXfs>
  <cellXfs count="408">
    <xf numFmtId="0" fontId="0" fillId="0" borderId="0" xfId="0">
      <alignment vertical="center"/>
    </xf>
    <xf numFmtId="0" fontId="1" fillId="0" borderId="0" xfId="231" applyFont="1"/>
    <xf numFmtId="0" fontId="2" fillId="0" borderId="0" xfId="231" applyFont="1"/>
    <xf numFmtId="0" fontId="2" fillId="2" borderId="0" xfId="231" applyFont="1" applyFill="1"/>
    <xf numFmtId="178" fontId="3" fillId="2" borderId="0" xfId="231" applyNumberFormat="1" applyFont="1" applyFill="1" applyAlignment="1">
      <alignment horizontal="center"/>
    </xf>
    <xf numFmtId="181" fontId="2" fillId="0" borderId="0" xfId="231" applyNumberFormat="1" applyFont="1"/>
    <xf numFmtId="10" fontId="2" fillId="0" borderId="0" xfId="231" applyNumberFormat="1" applyFont="1"/>
    <xf numFmtId="0" fontId="4" fillId="0" borderId="0" xfId="231" applyFont="1" applyAlignment="1">
      <alignment horizontal="center" vertical="center"/>
    </xf>
    <xf numFmtId="10" fontId="4" fillId="0" borderId="0" xfId="231" applyNumberFormat="1" applyFont="1" applyAlignment="1">
      <alignment horizontal="center" vertical="center"/>
    </xf>
    <xf numFmtId="0" fontId="2" fillId="0" borderId="0" xfId="231" applyFont="1" applyAlignment="1">
      <alignment horizontal="left" vertical="center"/>
    </xf>
    <xf numFmtId="0" fontId="2" fillId="2" borderId="0" xfId="231" applyFont="1" applyFill="1" applyBorder="1" applyAlignment="1">
      <alignment vertical="center"/>
    </xf>
    <xf numFmtId="0" fontId="4" fillId="0" borderId="1" xfId="231" applyFont="1" applyBorder="1" applyAlignment="1">
      <alignment horizontal="center" vertical="center"/>
    </xf>
    <xf numFmtId="0" fontId="4" fillId="2" borderId="2" xfId="231" applyFont="1" applyFill="1" applyBorder="1" applyAlignment="1">
      <alignment horizontal="center" vertical="center" wrapText="1"/>
    </xf>
    <xf numFmtId="181" fontId="4" fillId="2" borderId="2" xfId="231" applyNumberFormat="1" applyFont="1" applyFill="1" applyBorder="1" applyAlignment="1">
      <alignment horizontal="center" vertical="center" wrapText="1"/>
    </xf>
    <xf numFmtId="178" fontId="4" fillId="2" borderId="2" xfId="231" applyNumberFormat="1" applyFont="1" applyFill="1" applyBorder="1" applyAlignment="1">
      <alignment horizontal="center" vertical="center" wrapText="1"/>
    </xf>
    <xf numFmtId="181" fontId="4" fillId="0" borderId="2" xfId="231" applyNumberFormat="1" applyFont="1" applyFill="1" applyBorder="1" applyAlignment="1">
      <alignment horizontal="center" vertical="center" wrapText="1"/>
    </xf>
    <xf numFmtId="0" fontId="4" fillId="0" borderId="1" xfId="231" applyFont="1" applyBorder="1" applyAlignment="1">
      <alignment horizontal="center" vertical="center" wrapText="1"/>
    </xf>
    <xf numFmtId="179" fontId="4" fillId="0" borderId="1" xfId="231" applyNumberFormat="1" applyFont="1" applyBorder="1" applyAlignment="1">
      <alignment horizontal="center" vertical="center" wrapText="1"/>
    </xf>
    <xf numFmtId="178" fontId="6" fillId="2" borderId="2" xfId="231" applyNumberFormat="1" applyFont="1" applyFill="1" applyBorder="1" applyAlignment="1">
      <alignment horizontal="center" vertical="center" wrapText="1"/>
    </xf>
    <xf numFmtId="179" fontId="4" fillId="0" borderId="1" xfId="231" applyNumberFormat="1" applyFont="1" applyBorder="1" applyAlignment="1">
      <alignment horizontal="center" vertical="center"/>
    </xf>
    <xf numFmtId="0" fontId="4" fillId="0" borderId="1" xfId="231" applyFont="1" applyFill="1" applyBorder="1" applyAlignment="1">
      <alignment horizontal="center" vertical="center" wrapText="1"/>
    </xf>
    <xf numFmtId="10" fontId="4" fillId="0" borderId="0" xfId="231" applyNumberFormat="1" applyFont="1" applyBorder="1" applyAlignment="1">
      <alignment horizontal="right" vertical="center"/>
    </xf>
    <xf numFmtId="0" fontId="4" fillId="0" borderId="2" xfId="231" applyFont="1" applyBorder="1" applyAlignment="1">
      <alignment horizontal="center" vertical="center" wrapText="1"/>
    </xf>
    <xf numFmtId="10" fontId="4" fillId="0" borderId="3" xfId="231" applyNumberFormat="1" applyFont="1" applyBorder="1" applyAlignment="1">
      <alignment horizontal="center" vertical="center" wrapText="1"/>
    </xf>
    <xf numFmtId="10" fontId="4" fillId="0" borderId="2" xfId="231" applyNumberFormat="1" applyFont="1" applyFill="1" applyBorder="1" applyAlignment="1">
      <alignment horizontal="center" vertical="center" wrapText="1"/>
    </xf>
    <xf numFmtId="10" fontId="4" fillId="0" borderId="3" xfId="231" applyNumberFormat="1" applyFont="1" applyBorder="1" applyAlignment="1">
      <alignment horizontal="center" vertical="center"/>
    </xf>
    <xf numFmtId="10" fontId="4" fillId="2" borderId="2" xfId="231" applyNumberFormat="1" applyFont="1" applyFill="1" applyBorder="1" applyAlignment="1">
      <alignment horizontal="center" vertical="center" wrapText="1"/>
    </xf>
    <xf numFmtId="9" fontId="4" fillId="0" borderId="2" xfId="231" applyNumberFormat="1" applyFont="1" applyBorder="1" applyAlignment="1">
      <alignment horizontal="center" vertical="center" wrapText="1"/>
    </xf>
    <xf numFmtId="0" fontId="2" fillId="0" borderId="0" xfId="151"/>
    <xf numFmtId="0" fontId="2" fillId="0" borderId="0" xfId="231" applyAlignment="1">
      <alignment horizontal="center" vertical="center" wrapText="1"/>
    </xf>
    <xf numFmtId="0" fontId="2" fillId="0" borderId="0" xfId="231" applyBorder="1" applyAlignment="1">
      <alignment horizontal="center" vertical="center" wrapText="1"/>
    </xf>
    <xf numFmtId="10" fontId="2" fillId="0" borderId="0" xfId="231" applyNumberFormat="1" applyBorder="1" applyAlignment="1">
      <alignment horizontal="center" vertical="center" wrapText="1"/>
    </xf>
    <xf numFmtId="0" fontId="2" fillId="2" borderId="0" xfId="231" applyFill="1" applyAlignment="1">
      <alignment horizontal="center" vertical="center" wrapText="1"/>
    </xf>
    <xf numFmtId="10" fontId="2" fillId="2" borderId="0" xfId="231" applyNumberFormat="1" applyFill="1" applyAlignment="1">
      <alignment horizontal="center" vertical="center" wrapText="1"/>
    </xf>
    <xf numFmtId="9" fontId="2" fillId="2" borderId="0" xfId="231" applyNumberFormat="1" applyFill="1" applyAlignment="1">
      <alignment horizontal="center" vertical="center" wrapText="1"/>
    </xf>
    <xf numFmtId="181" fontId="2" fillId="2" borderId="0" xfId="231" applyNumberFormat="1" applyFill="1" applyAlignment="1">
      <alignment horizontal="center" vertical="center" wrapText="1"/>
    </xf>
    <xf numFmtId="0" fontId="2" fillId="0" borderId="0" xfId="151" applyFont="1" applyBorder="1" applyAlignment="1">
      <alignment horizontal="left" vertical="center"/>
    </xf>
    <xf numFmtId="0" fontId="6" fillId="0" borderId="0" xfId="151" applyFont="1" applyBorder="1" applyAlignment="1">
      <alignment horizontal="left" vertical="center"/>
    </xf>
    <xf numFmtId="10" fontId="6" fillId="0" borderId="0" xfId="151" applyNumberFormat="1" applyFont="1" applyBorder="1" applyAlignment="1">
      <alignment horizontal="left" vertical="center"/>
    </xf>
    <xf numFmtId="0" fontId="2" fillId="2" borderId="0" xfId="151" applyFill="1"/>
    <xf numFmtId="0" fontId="5" fillId="0" borderId="0" xfId="231" applyFont="1" applyBorder="1" applyAlignment="1">
      <alignment horizontal="center" vertical="center" wrapText="1"/>
    </xf>
    <xf numFmtId="10" fontId="4" fillId="0" borderId="2" xfId="231" applyNumberFormat="1" applyFont="1" applyBorder="1" applyAlignment="1">
      <alignment horizontal="center" vertical="center" wrapText="1"/>
    </xf>
    <xf numFmtId="9" fontId="4" fillId="2" borderId="2" xfId="231" applyNumberFormat="1" applyFont="1" applyFill="1" applyBorder="1" applyAlignment="1">
      <alignment horizontal="center" vertical="center" wrapText="1"/>
    </xf>
    <xf numFmtId="10" fontId="8" fillId="0" borderId="2" xfId="151" applyNumberFormat="1" applyFont="1" applyBorder="1" applyAlignment="1">
      <alignment horizontal="center" vertical="center"/>
    </xf>
    <xf numFmtId="10" fontId="9" fillId="0" borderId="2" xfId="151" applyNumberFormat="1" applyFont="1" applyBorder="1" applyAlignment="1">
      <alignment horizontal="center" vertical="center"/>
    </xf>
    <xf numFmtId="10" fontId="2" fillId="2" borderId="0" xfId="151" applyNumberFormat="1" applyFill="1"/>
    <xf numFmtId="9" fontId="2" fillId="2" borderId="0" xfId="151" applyNumberFormat="1" applyFill="1"/>
    <xf numFmtId="181" fontId="2" fillId="2" borderId="0" xfId="151" applyNumberFormat="1" applyFill="1"/>
    <xf numFmtId="181" fontId="4" fillId="2" borderId="3" xfId="231" applyNumberFormat="1" applyFont="1" applyFill="1" applyBorder="1" applyAlignment="1">
      <alignment horizontal="center" vertical="center" wrapText="1"/>
    </xf>
    <xf numFmtId="0" fontId="2" fillId="0" borderId="0" xfId="226"/>
    <xf numFmtId="0" fontId="4" fillId="0" borderId="0" xfId="226" applyFont="1"/>
    <xf numFmtId="0" fontId="4" fillId="0" borderId="0" xfId="181" applyFont="1" applyAlignment="1">
      <alignment horizontal="center" vertical="center" wrapText="1"/>
    </xf>
    <xf numFmtId="0" fontId="2" fillId="0" borderId="0" xfId="181" applyAlignment="1">
      <alignment horizontal="center" vertical="center" wrapText="1"/>
    </xf>
    <xf numFmtId="0" fontId="2" fillId="2" borderId="0" xfId="181" applyFill="1" applyAlignment="1">
      <alignment horizontal="center" vertical="center" wrapText="1"/>
    </xf>
    <xf numFmtId="0" fontId="6" fillId="2" borderId="0" xfId="181" applyFont="1" applyFill="1" applyAlignment="1">
      <alignment horizontal="center" vertical="center" wrapText="1"/>
    </xf>
    <xf numFmtId="9" fontId="2" fillId="2" borderId="0" xfId="181" applyNumberFormat="1" applyFill="1" applyAlignment="1">
      <alignment horizontal="center" vertical="center" wrapText="1"/>
    </xf>
    <xf numFmtId="0" fontId="2" fillId="0" borderId="0" xfId="226" applyFont="1" applyBorder="1" applyAlignment="1">
      <alignment horizontal="left" vertical="center"/>
    </xf>
    <xf numFmtId="0" fontId="6" fillId="0" borderId="0" xfId="226" applyFont="1" applyBorder="1" applyAlignment="1">
      <alignment horizontal="left" vertical="center"/>
    </xf>
    <xf numFmtId="0" fontId="2" fillId="2" borderId="0" xfId="226" applyFill="1"/>
    <xf numFmtId="0" fontId="4" fillId="2" borderId="2" xfId="181" applyFont="1" applyFill="1" applyBorder="1" applyAlignment="1">
      <alignment horizontal="center" vertical="center" wrapText="1"/>
    </xf>
    <xf numFmtId="9" fontId="4" fillId="2" borderId="2" xfId="181" applyNumberFormat="1" applyFont="1" applyFill="1" applyBorder="1" applyAlignment="1">
      <alignment horizontal="center" vertical="center" wrapText="1"/>
    </xf>
    <xf numFmtId="0" fontId="4" fillId="0" borderId="4" xfId="181" applyFont="1" applyBorder="1" applyAlignment="1">
      <alignment horizontal="center" vertical="center" wrapText="1"/>
    </xf>
    <xf numFmtId="0" fontId="4" fillId="2" borderId="7" xfId="181" applyFont="1" applyFill="1" applyBorder="1" applyAlignment="1">
      <alignment horizontal="center" vertical="center" wrapText="1"/>
    </xf>
    <xf numFmtId="181" fontId="4" fillId="2" borderId="7" xfId="181" applyNumberFormat="1" applyFont="1" applyFill="1" applyBorder="1" applyAlignment="1">
      <alignment horizontal="center" vertical="center" wrapText="1"/>
    </xf>
    <xf numFmtId="179" fontId="4" fillId="0" borderId="1" xfId="181" applyNumberFormat="1" applyFont="1" applyBorder="1" applyAlignment="1">
      <alignment horizontal="center" vertical="center" wrapText="1"/>
    </xf>
    <xf numFmtId="179" fontId="4" fillId="0" borderId="1" xfId="181" applyNumberFormat="1" applyFont="1" applyBorder="1" applyAlignment="1">
      <alignment horizontal="center" vertical="center"/>
    </xf>
    <xf numFmtId="181" fontId="4" fillId="2" borderId="2" xfId="181" applyNumberFormat="1" applyFont="1" applyFill="1" applyBorder="1" applyAlignment="1">
      <alignment horizontal="center" vertical="center" wrapText="1"/>
    </xf>
    <xf numFmtId="0" fontId="4" fillId="2" borderId="3" xfId="181" applyFont="1" applyFill="1" applyBorder="1" applyAlignment="1">
      <alignment horizontal="center" vertical="center" wrapText="1"/>
    </xf>
    <xf numFmtId="9" fontId="4" fillId="2" borderId="3" xfId="181" applyNumberFormat="1" applyFont="1" applyFill="1" applyBorder="1" applyAlignment="1">
      <alignment horizontal="center" vertical="center" wrapText="1"/>
    </xf>
    <xf numFmtId="0" fontId="4" fillId="2" borderId="7" xfId="151" applyFont="1" applyFill="1" applyBorder="1" applyAlignment="1">
      <alignment horizontal="center" vertical="center" wrapText="1"/>
    </xf>
    <xf numFmtId="181" fontId="4" fillId="2" borderId="3" xfId="181" applyNumberFormat="1" applyFont="1" applyFill="1" applyBorder="1" applyAlignment="1">
      <alignment horizontal="center" vertical="center" wrapText="1"/>
    </xf>
    <xf numFmtId="0" fontId="4" fillId="2" borderId="2" xfId="270" applyFont="1" applyFill="1" applyBorder="1" applyAlignment="1">
      <alignment horizontal="center" vertical="center"/>
    </xf>
    <xf numFmtId="0" fontId="2" fillId="0" borderId="0" xfId="187"/>
    <xf numFmtId="0" fontId="2" fillId="2" borderId="0" xfId="187" applyFill="1"/>
    <xf numFmtId="0" fontId="2" fillId="0" borderId="0" xfId="187" applyFont="1" applyBorder="1" applyAlignment="1">
      <alignment horizontal="left" vertical="center"/>
    </xf>
    <xf numFmtId="0" fontId="6" fillId="0" borderId="0" xfId="187" applyFont="1" applyBorder="1" applyAlignment="1">
      <alignment horizontal="left" vertical="center"/>
    </xf>
    <xf numFmtId="0" fontId="4" fillId="0" borderId="0" xfId="187" applyFont="1" applyBorder="1" applyAlignment="1">
      <alignment horizontal="center" vertical="center"/>
    </xf>
    <xf numFmtId="0" fontId="4" fillId="2" borderId="1" xfId="187" applyFont="1" applyFill="1" applyBorder="1" applyAlignment="1">
      <alignment horizontal="center" vertical="center"/>
    </xf>
    <xf numFmtId="0" fontId="4" fillId="2" borderId="3" xfId="187" applyFont="1" applyFill="1" applyBorder="1" applyAlignment="1">
      <alignment horizontal="center" vertical="center" wrapText="1"/>
    </xf>
    <xf numFmtId="0" fontId="4" fillId="2" borderId="7" xfId="187" applyFont="1" applyFill="1" applyBorder="1" applyAlignment="1">
      <alignment horizontal="center" vertical="center" wrapText="1"/>
    </xf>
    <xf numFmtId="187" fontId="4" fillId="3" borderId="9" xfId="187" applyNumberFormat="1" applyFont="1" applyFill="1" applyBorder="1" applyAlignment="1">
      <alignment horizontal="center" vertical="center" wrapText="1"/>
    </xf>
    <xf numFmtId="187" fontId="4" fillId="3" borderId="2" xfId="187" applyNumberFormat="1" applyFont="1" applyFill="1" applyBorder="1" applyAlignment="1">
      <alignment horizontal="center" vertical="center" wrapText="1"/>
    </xf>
    <xf numFmtId="0" fontId="4" fillId="0" borderId="1" xfId="187" applyNumberFormat="1" applyFont="1" applyFill="1" applyBorder="1" applyAlignment="1">
      <alignment horizontal="center" vertical="center"/>
    </xf>
    <xf numFmtId="179" fontId="4" fillId="0" borderId="1" xfId="187" applyNumberFormat="1" applyFont="1" applyBorder="1" applyAlignment="1">
      <alignment horizontal="center" vertical="center"/>
    </xf>
    <xf numFmtId="0" fontId="4" fillId="2" borderId="0" xfId="187" applyFont="1" applyFill="1" applyBorder="1" applyAlignment="1">
      <alignment horizontal="center" vertical="center"/>
    </xf>
    <xf numFmtId="0" fontId="4" fillId="2" borderId="9" xfId="187" applyNumberFormat="1" applyFont="1" applyFill="1" applyBorder="1" applyAlignment="1">
      <alignment horizontal="center" vertical="center" wrapText="1"/>
    </xf>
    <xf numFmtId="0" fontId="4" fillId="2" borderId="2" xfId="187" applyFont="1" applyFill="1" applyBorder="1" applyAlignment="1">
      <alignment horizontal="center" vertical="center" wrapText="1"/>
    </xf>
    <xf numFmtId="181" fontId="6" fillId="2" borderId="2" xfId="187" applyNumberFormat="1" applyFont="1" applyFill="1" applyBorder="1" applyAlignment="1">
      <alignment horizontal="center" vertical="center" wrapText="1"/>
    </xf>
    <xf numFmtId="181" fontId="4" fillId="2" borderId="2" xfId="187" applyNumberFormat="1" applyFont="1" applyFill="1" applyBorder="1" applyAlignment="1">
      <alignment horizontal="center" vertical="center" wrapText="1"/>
    </xf>
    <xf numFmtId="181" fontId="6" fillId="2" borderId="3" xfId="187" applyNumberFormat="1" applyFont="1" applyFill="1" applyBorder="1" applyAlignment="1">
      <alignment horizontal="center" vertical="center" wrapText="1"/>
    </xf>
    <xf numFmtId="181" fontId="4" fillId="2" borderId="3" xfId="187" applyNumberFormat="1" applyFont="1" applyFill="1" applyBorder="1" applyAlignment="1">
      <alignment horizontal="center" vertical="center" wrapText="1"/>
    </xf>
    <xf numFmtId="0" fontId="10" fillId="0" borderId="0" xfId="226" applyFont="1" applyAlignment="1">
      <alignment horizontal="center" vertical="center"/>
    </xf>
    <xf numFmtId="0" fontId="10" fillId="0" borderId="0" xfId="226" applyFont="1"/>
    <xf numFmtId="0" fontId="10" fillId="2" borderId="0" xfId="226" applyFont="1" applyFill="1"/>
    <xf numFmtId="180" fontId="11" fillId="0" borderId="0" xfId="226" applyNumberFormat="1" applyFont="1" applyFill="1"/>
    <xf numFmtId="10" fontId="10" fillId="0" borderId="0" xfId="226" applyNumberFormat="1" applyFont="1" applyFill="1"/>
    <xf numFmtId="10" fontId="10" fillId="0" borderId="0" xfId="226" applyNumberFormat="1" applyFont="1" applyAlignment="1">
      <alignment horizontal="center"/>
    </xf>
    <xf numFmtId="10" fontId="10" fillId="0" borderId="0" xfId="226" applyNumberFormat="1" applyFont="1"/>
    <xf numFmtId="0" fontId="2" fillId="0" borderId="0" xfId="226" applyFont="1" applyAlignment="1">
      <alignment horizontal="left" vertical="center"/>
    </xf>
    <xf numFmtId="0" fontId="1" fillId="0" borderId="0" xfId="226" applyFont="1"/>
    <xf numFmtId="0" fontId="12" fillId="2" borderId="0" xfId="226" applyFont="1" applyFill="1" applyAlignment="1">
      <alignment horizontal="center" vertical="top" wrapText="1"/>
    </xf>
    <xf numFmtId="180" fontId="13" fillId="0" borderId="0" xfId="226" applyNumberFormat="1" applyFont="1" applyFill="1" applyAlignment="1">
      <alignment horizontal="center" vertical="top" wrapText="1"/>
    </xf>
    <xf numFmtId="0" fontId="4" fillId="0" borderId="1" xfId="226" applyFont="1" applyBorder="1" applyAlignment="1">
      <alignment horizontal="center" vertical="center" wrapText="1"/>
    </xf>
    <xf numFmtId="0" fontId="14" fillId="2" borderId="7" xfId="226" applyFont="1" applyFill="1" applyBorder="1" applyAlignment="1">
      <alignment horizontal="center" vertical="center" wrapText="1"/>
    </xf>
    <xf numFmtId="0" fontId="14" fillId="2" borderId="2" xfId="226" applyFont="1" applyFill="1" applyBorder="1" applyAlignment="1">
      <alignment horizontal="center" vertical="center" wrapText="1"/>
    </xf>
    <xf numFmtId="0" fontId="14" fillId="0" borderId="2" xfId="226" applyFont="1" applyFill="1" applyBorder="1" applyAlignment="1">
      <alignment horizontal="center" vertical="center" wrapText="1"/>
    </xf>
    <xf numFmtId="178" fontId="15" fillId="2" borderId="7" xfId="226" applyNumberFormat="1" applyFont="1" applyFill="1" applyBorder="1" applyAlignment="1">
      <alignment horizontal="center" vertical="center" wrapText="1"/>
    </xf>
    <xf numFmtId="178" fontId="8" fillId="0" borderId="2" xfId="226" applyNumberFormat="1" applyFont="1" applyFill="1" applyBorder="1" applyAlignment="1">
      <alignment horizontal="center" vertical="center"/>
    </xf>
    <xf numFmtId="0" fontId="4" fillId="0" borderId="1" xfId="226" applyFont="1" applyFill="1" applyBorder="1" applyAlignment="1">
      <alignment horizontal="center" vertical="center"/>
    </xf>
    <xf numFmtId="178" fontId="15" fillId="2" borderId="7" xfId="226" applyNumberFormat="1" applyFont="1" applyFill="1" applyBorder="1" applyAlignment="1">
      <alignment horizontal="center" vertical="center"/>
    </xf>
    <xf numFmtId="178" fontId="8" fillId="0" borderId="7" xfId="226" applyNumberFormat="1" applyFont="1" applyFill="1" applyBorder="1" applyAlignment="1">
      <alignment horizontal="center" vertical="center"/>
    </xf>
    <xf numFmtId="178" fontId="15" fillId="0" borderId="7" xfId="226" applyNumberFormat="1" applyFont="1" applyFill="1" applyBorder="1" applyAlignment="1">
      <alignment horizontal="center" vertical="center"/>
    </xf>
    <xf numFmtId="179" fontId="4" fillId="0" borderId="1" xfId="226" applyNumberFormat="1" applyFont="1" applyBorder="1" applyAlignment="1">
      <alignment horizontal="center" vertical="center" wrapText="1"/>
    </xf>
    <xf numFmtId="179" fontId="4" fillId="0" borderId="1" xfId="226" applyNumberFormat="1" applyFont="1" applyBorder="1" applyAlignment="1">
      <alignment horizontal="center" vertical="center"/>
    </xf>
    <xf numFmtId="0" fontId="4" fillId="0" borderId="1" xfId="226" applyFont="1" applyFill="1" applyBorder="1" applyAlignment="1">
      <alignment horizontal="center" vertical="center" wrapText="1"/>
    </xf>
    <xf numFmtId="178" fontId="15" fillId="2" borderId="2" xfId="226" applyNumberFormat="1" applyFont="1" applyFill="1" applyBorder="1" applyAlignment="1">
      <alignment horizontal="center" vertical="center"/>
    </xf>
    <xf numFmtId="0" fontId="4" fillId="2" borderId="2" xfId="226" applyNumberFormat="1" applyFont="1" applyFill="1" applyBorder="1" applyAlignment="1">
      <alignment horizontal="center" vertical="center" wrapText="1"/>
    </xf>
    <xf numFmtId="178" fontId="10" fillId="2" borderId="0" xfId="226" applyNumberFormat="1" applyFont="1" applyFill="1"/>
    <xf numFmtId="178" fontId="10" fillId="0" borderId="0" xfId="226" applyNumberFormat="1" applyFont="1" applyFill="1"/>
    <xf numFmtId="0" fontId="14" fillId="0" borderId="2" xfId="226" applyFont="1" applyBorder="1" applyAlignment="1">
      <alignment horizontal="center" vertical="center" wrapText="1"/>
    </xf>
    <xf numFmtId="0" fontId="14" fillId="0" borderId="3" xfId="226" applyFont="1" applyBorder="1" applyAlignment="1">
      <alignment horizontal="center" vertical="center" wrapText="1"/>
    </xf>
    <xf numFmtId="178" fontId="15" fillId="0" borderId="2" xfId="226" applyNumberFormat="1" applyFont="1" applyFill="1" applyBorder="1" applyAlignment="1">
      <alignment horizontal="center" vertical="center" wrapText="1"/>
    </xf>
    <xf numFmtId="181" fontId="15" fillId="0" borderId="2" xfId="226" applyNumberFormat="1" applyFont="1" applyBorder="1" applyAlignment="1">
      <alignment horizontal="center" vertical="center" wrapText="1"/>
    </xf>
    <xf numFmtId="181" fontId="15" fillId="0" borderId="3" xfId="226" applyNumberFormat="1" applyFont="1" applyBorder="1" applyAlignment="1">
      <alignment horizontal="center" vertical="center" wrapText="1"/>
    </xf>
    <xf numFmtId="0" fontId="4" fillId="0" borderId="2" xfId="226" applyNumberFormat="1" applyFont="1" applyFill="1" applyBorder="1" applyAlignment="1">
      <alignment horizontal="center" vertical="center" wrapText="1"/>
    </xf>
    <xf numFmtId="181" fontId="4" fillId="2" borderId="3" xfId="226" applyNumberFormat="1" applyFont="1" applyFill="1" applyBorder="1" applyAlignment="1">
      <alignment horizontal="center" vertical="center" wrapText="1"/>
    </xf>
    <xf numFmtId="180" fontId="11" fillId="2" borderId="0" xfId="226" applyNumberFormat="1" applyFont="1" applyFill="1" applyAlignment="1">
      <alignment horizontal="center"/>
    </xf>
    <xf numFmtId="180" fontId="11" fillId="2" borderId="0" xfId="226" applyNumberFormat="1" applyFont="1" applyFill="1"/>
    <xf numFmtId="10" fontId="10" fillId="2" borderId="0" xfId="226" applyNumberFormat="1" applyFont="1" applyFill="1"/>
    <xf numFmtId="0" fontId="10" fillId="2" borderId="0" xfId="226" applyFont="1" applyFill="1" applyAlignment="1">
      <alignment horizontal="center" vertical="center"/>
    </xf>
    <xf numFmtId="0" fontId="4" fillId="2" borderId="7" xfId="226" applyFont="1" applyFill="1" applyBorder="1" applyAlignment="1">
      <alignment horizontal="center" vertical="center" wrapText="1"/>
    </xf>
    <xf numFmtId="178" fontId="15" fillId="2" borderId="2" xfId="226" applyNumberFormat="1" applyFont="1" applyFill="1" applyBorder="1" applyAlignment="1">
      <alignment horizontal="center" vertical="center" wrapText="1"/>
    </xf>
    <xf numFmtId="180" fontId="13" fillId="2" borderId="0" xfId="226" applyNumberFormat="1" applyFont="1" applyFill="1" applyAlignment="1">
      <alignment horizontal="center" vertical="top" wrapText="1"/>
    </xf>
    <xf numFmtId="180" fontId="4" fillId="2" borderId="2" xfId="226" applyNumberFormat="1" applyFont="1" applyFill="1" applyBorder="1" applyAlignment="1">
      <alignment horizontal="center" vertical="center" wrapText="1"/>
    </xf>
    <xf numFmtId="0" fontId="4" fillId="2" borderId="9" xfId="226" applyFont="1" applyFill="1" applyBorder="1" applyAlignment="1">
      <alignment horizontal="center" vertical="center" wrapText="1"/>
    </xf>
    <xf numFmtId="0" fontId="2" fillId="0" borderId="0" xfId="226" applyFont="1"/>
    <xf numFmtId="178" fontId="2" fillId="0" borderId="0" xfId="226" applyNumberFormat="1" applyFont="1" applyAlignment="1">
      <alignment horizontal="center" vertical="center" wrapText="1"/>
    </xf>
    <xf numFmtId="178" fontId="3" fillId="2" borderId="0" xfId="226" applyNumberFormat="1" applyFont="1" applyFill="1" applyAlignment="1">
      <alignment horizontal="center" vertical="center" wrapText="1"/>
    </xf>
    <xf numFmtId="10" fontId="2" fillId="2" borderId="0" xfId="226" applyNumberFormat="1" applyFont="1" applyFill="1" applyAlignment="1">
      <alignment horizontal="center" vertical="center" wrapText="1"/>
    </xf>
    <xf numFmtId="0" fontId="2" fillId="2" borderId="0" xfId="226" applyFont="1" applyFill="1" applyAlignment="1">
      <alignment horizontal="center" vertical="center" wrapText="1"/>
    </xf>
    <xf numFmtId="10" fontId="3" fillId="2" borderId="0" xfId="226" applyNumberFormat="1" applyFont="1" applyFill="1" applyAlignment="1">
      <alignment horizontal="center" vertical="center" wrapText="1"/>
    </xf>
    <xf numFmtId="178" fontId="2" fillId="2" borderId="0" xfId="226" applyNumberFormat="1" applyFont="1" applyFill="1" applyAlignment="1">
      <alignment horizontal="center" vertical="center" wrapText="1"/>
    </xf>
    <xf numFmtId="0" fontId="12" fillId="0" borderId="0" xfId="226" applyFont="1" applyAlignment="1">
      <alignment horizontal="centerContinuous" vertical="center"/>
    </xf>
    <xf numFmtId="178" fontId="14" fillId="0" borderId="0" xfId="226" applyNumberFormat="1" applyFont="1" applyAlignment="1">
      <alignment horizontal="center" vertical="center" wrapText="1"/>
    </xf>
    <xf numFmtId="178" fontId="16" fillId="2" borderId="0" xfId="226" applyNumberFormat="1" applyFont="1" applyFill="1" applyAlignment="1">
      <alignment horizontal="center" vertical="center" wrapText="1"/>
    </xf>
    <xf numFmtId="0" fontId="1" fillId="2" borderId="6" xfId="226" applyFont="1" applyFill="1" applyBorder="1" applyAlignment="1">
      <alignment horizontal="center" vertical="center" wrapText="1"/>
    </xf>
    <xf numFmtId="0" fontId="4" fillId="0" borderId="1" xfId="226" applyFont="1" applyBorder="1" applyAlignment="1">
      <alignment horizontal="center" vertical="center"/>
    </xf>
    <xf numFmtId="0" fontId="4" fillId="0" borderId="2" xfId="226" applyFont="1" applyBorder="1" applyAlignment="1">
      <alignment horizontal="center" vertical="center" wrapText="1"/>
    </xf>
    <xf numFmtId="178" fontId="4" fillId="2" borderId="2" xfId="226" applyNumberFormat="1" applyFont="1" applyFill="1" applyBorder="1" applyAlignment="1">
      <alignment horizontal="center" vertical="center" wrapText="1"/>
    </xf>
    <xf numFmtId="181" fontId="4" fillId="2" borderId="2" xfId="226" applyNumberFormat="1" applyFont="1" applyFill="1" applyBorder="1" applyAlignment="1">
      <alignment horizontal="center" vertical="center" wrapText="1"/>
    </xf>
    <xf numFmtId="0" fontId="14" fillId="2" borderId="0" xfId="226" applyFont="1" applyFill="1" applyAlignment="1">
      <alignment horizontal="center" vertical="center" wrapText="1"/>
    </xf>
    <xf numFmtId="10" fontId="16" fillId="2" borderId="0" xfId="226" applyNumberFormat="1" applyFont="1" applyFill="1" applyAlignment="1">
      <alignment horizontal="center" vertical="center" wrapText="1"/>
    </xf>
    <xf numFmtId="178" fontId="1" fillId="0" borderId="0" xfId="226" applyNumberFormat="1" applyFont="1" applyAlignment="1">
      <alignment horizontal="center" vertical="center" wrapText="1"/>
    </xf>
    <xf numFmtId="9" fontId="4" fillId="2" borderId="2" xfId="226" applyNumberFormat="1" applyFont="1" applyFill="1" applyBorder="1" applyAlignment="1">
      <alignment horizontal="center" vertical="center" wrapText="1"/>
    </xf>
    <xf numFmtId="178" fontId="4" fillId="2" borderId="8" xfId="226" applyNumberFormat="1" applyFont="1" applyFill="1" applyBorder="1" applyAlignment="1">
      <alignment horizontal="center" vertical="center" wrapText="1"/>
    </xf>
    <xf numFmtId="181" fontId="4" fillId="2" borderId="8" xfId="226" applyNumberFormat="1" applyFont="1" applyFill="1" applyBorder="1" applyAlignment="1">
      <alignment horizontal="center" vertical="center" wrapText="1"/>
    </xf>
    <xf numFmtId="180" fontId="2" fillId="0" borderId="0" xfId="226" applyNumberFormat="1" applyFont="1"/>
    <xf numFmtId="180" fontId="2" fillId="2" borderId="0" xfId="226" applyNumberFormat="1" applyFont="1" applyFill="1" applyAlignment="1">
      <alignment horizontal="center"/>
    </xf>
    <xf numFmtId="10" fontId="2" fillId="2" borderId="0" xfId="226" applyNumberFormat="1" applyFont="1" applyFill="1"/>
    <xf numFmtId="180" fontId="2" fillId="2" borderId="6" xfId="226" applyNumberFormat="1" applyFont="1" applyFill="1" applyBorder="1" applyAlignment="1">
      <alignment horizontal="center" vertical="center"/>
    </xf>
    <xf numFmtId="10" fontId="4" fillId="2" borderId="6" xfId="226" applyNumberFormat="1" applyFont="1" applyFill="1" applyBorder="1" applyAlignment="1">
      <alignment horizontal="center" vertical="center"/>
    </xf>
    <xf numFmtId="10" fontId="4" fillId="2" borderId="3" xfId="226" applyNumberFormat="1" applyFont="1" applyFill="1" applyBorder="1" applyAlignment="1">
      <alignment horizontal="center" vertical="center" wrapText="1"/>
    </xf>
    <xf numFmtId="178" fontId="4" fillId="2" borderId="2" xfId="226" applyNumberFormat="1" applyFont="1" applyFill="1" applyBorder="1" applyAlignment="1" applyProtection="1">
      <alignment horizontal="center" vertical="center" wrapText="1"/>
    </xf>
    <xf numFmtId="178" fontId="4" fillId="2" borderId="3" xfId="226" applyNumberFormat="1" applyFont="1" applyFill="1" applyBorder="1" applyAlignment="1">
      <alignment horizontal="center" vertical="center" wrapText="1"/>
    </xf>
    <xf numFmtId="49" fontId="15" fillId="2" borderId="2" xfId="226" applyNumberFormat="1" applyFont="1" applyFill="1" applyBorder="1" applyAlignment="1">
      <alignment horizontal="center" vertical="center" wrapText="1"/>
    </xf>
    <xf numFmtId="49" fontId="15" fillId="2" borderId="3" xfId="226" applyNumberFormat="1" applyFont="1" applyFill="1" applyBorder="1" applyAlignment="1">
      <alignment horizontal="center" vertical="center" wrapText="1"/>
    </xf>
    <xf numFmtId="0" fontId="12" fillId="0" borderId="0" xfId="226" applyFont="1" applyAlignment="1">
      <alignment horizontal="center" vertical="top" wrapText="1"/>
    </xf>
    <xf numFmtId="0" fontId="14" fillId="0" borderId="8" xfId="226" applyFont="1" applyBorder="1" applyAlignment="1">
      <alignment horizontal="center" vertical="top" wrapText="1"/>
    </xf>
    <xf numFmtId="0" fontId="14" fillId="0" borderId="1" xfId="226" applyFont="1" applyBorder="1" applyAlignment="1">
      <alignment horizontal="center" vertical="top" wrapText="1"/>
    </xf>
    <xf numFmtId="0" fontId="4" fillId="2" borderId="1" xfId="226" applyFont="1" applyFill="1" applyBorder="1" applyAlignment="1">
      <alignment horizontal="center" vertical="center"/>
    </xf>
    <xf numFmtId="180" fontId="4" fillId="2" borderId="3" xfId="226" applyNumberFormat="1" applyFont="1" applyFill="1" applyBorder="1" applyAlignment="1">
      <alignment horizontal="center" vertical="center" wrapText="1"/>
    </xf>
    <xf numFmtId="180" fontId="14" fillId="2" borderId="8" xfId="226" applyNumberFormat="1" applyFont="1" applyFill="1" applyBorder="1" applyAlignment="1">
      <alignment horizontal="center" vertical="top" wrapText="1"/>
    </xf>
    <xf numFmtId="10" fontId="4" fillId="0" borderId="2" xfId="226" applyNumberFormat="1" applyFont="1" applyBorder="1" applyAlignment="1">
      <alignment horizontal="center" vertical="center" wrapText="1"/>
    </xf>
    <xf numFmtId="178" fontId="8" fillId="2" borderId="7" xfId="226" applyNumberFormat="1" applyFont="1" applyFill="1" applyBorder="1" applyAlignment="1">
      <alignment horizontal="center" vertical="center" wrapText="1"/>
    </xf>
    <xf numFmtId="178" fontId="8" fillId="2" borderId="2" xfId="226" applyNumberFormat="1" applyFont="1" applyFill="1" applyBorder="1" applyAlignment="1">
      <alignment horizontal="center" vertical="center" wrapText="1"/>
    </xf>
    <xf numFmtId="10" fontId="14" fillId="0" borderId="8" xfId="226" applyNumberFormat="1" applyFont="1" applyBorder="1" applyAlignment="1">
      <alignment horizontal="center" vertical="top" wrapText="1"/>
    </xf>
    <xf numFmtId="10" fontId="4" fillId="0" borderId="3" xfId="226" applyNumberFormat="1" applyFont="1" applyBorder="1" applyAlignment="1">
      <alignment horizontal="left" vertical="center" wrapText="1"/>
    </xf>
    <xf numFmtId="0" fontId="2" fillId="0" borderId="0" xfId="187" applyFont="1"/>
    <xf numFmtId="0" fontId="58" fillId="0" borderId="0" xfId="204"/>
    <xf numFmtId="181" fontId="58" fillId="0" borderId="0" xfId="204" applyNumberFormat="1" applyAlignment="1">
      <alignment horizontal="center"/>
    </xf>
    <xf numFmtId="181" fontId="2" fillId="2" borderId="0" xfId="187" applyNumberFormat="1" applyFont="1" applyFill="1"/>
    <xf numFmtId="0" fontId="4" fillId="0" borderId="0" xfId="187" applyFont="1"/>
    <xf numFmtId="0" fontId="4" fillId="0" borderId="1" xfId="187" applyFont="1" applyBorder="1" applyAlignment="1">
      <alignment horizontal="center" vertical="center"/>
    </xf>
    <xf numFmtId="10" fontId="4" fillId="2" borderId="2" xfId="187" applyNumberFormat="1" applyFont="1" applyFill="1" applyBorder="1" applyAlignment="1">
      <alignment horizontal="center" vertical="center" wrapText="1"/>
    </xf>
    <xf numFmtId="180" fontId="4" fillId="2" borderId="2" xfId="187" applyNumberFormat="1" applyFont="1" applyFill="1" applyBorder="1" applyAlignment="1">
      <alignment horizontal="center" vertical="center" wrapText="1"/>
    </xf>
    <xf numFmtId="183" fontId="4" fillId="2" borderId="2" xfId="187" applyNumberFormat="1" applyFont="1" applyFill="1" applyBorder="1" applyAlignment="1">
      <alignment horizontal="center" vertical="center" wrapText="1"/>
    </xf>
    <xf numFmtId="179" fontId="4" fillId="0" borderId="1" xfId="187" applyNumberFormat="1" applyFont="1" applyBorder="1" applyAlignment="1">
      <alignment horizontal="center" vertical="center" wrapText="1"/>
    </xf>
    <xf numFmtId="183" fontId="4" fillId="2" borderId="2" xfId="187" applyNumberFormat="1" applyFont="1" applyFill="1" applyBorder="1" applyAlignment="1" applyProtection="1">
      <alignment horizontal="center" vertical="center" wrapText="1"/>
    </xf>
    <xf numFmtId="181" fontId="17" fillId="0" borderId="3" xfId="204" applyNumberFormat="1" applyFont="1" applyBorder="1" applyAlignment="1">
      <alignment horizontal="center"/>
    </xf>
    <xf numFmtId="0" fontId="4" fillId="0" borderId="1" xfId="187" applyFont="1" applyFill="1" applyBorder="1" applyAlignment="1">
      <alignment horizontal="center" vertical="center" wrapText="1"/>
    </xf>
    <xf numFmtId="183" fontId="15" fillId="2" borderId="2" xfId="187" applyNumberFormat="1" applyFont="1" applyFill="1" applyBorder="1" applyAlignment="1">
      <alignment horizontal="center" vertical="center" wrapText="1"/>
    </xf>
    <xf numFmtId="0" fontId="2" fillId="2" borderId="0" xfId="187" applyFont="1" applyFill="1"/>
    <xf numFmtId="0" fontId="1" fillId="2" borderId="0" xfId="187" applyFont="1" applyFill="1"/>
    <xf numFmtId="0" fontId="4" fillId="2" borderId="0" xfId="187" applyFont="1" applyFill="1"/>
    <xf numFmtId="0" fontId="4" fillId="0" borderId="2" xfId="187" applyFont="1" applyFill="1" applyBorder="1" applyAlignment="1">
      <alignment horizontal="center" vertical="center" wrapText="1"/>
    </xf>
    <xf numFmtId="183" fontId="18" fillId="2" borderId="2" xfId="187" applyNumberFormat="1" applyFont="1" applyFill="1" applyBorder="1" applyAlignment="1">
      <alignment horizontal="center" vertical="center" wrapText="1"/>
    </xf>
    <xf numFmtId="184" fontId="20" fillId="2" borderId="2" xfId="75" applyNumberFormat="1" applyFont="1" applyFill="1" applyBorder="1" applyAlignment="1">
      <alignment horizontal="center" vertical="center" wrapText="1"/>
    </xf>
    <xf numFmtId="0" fontId="21" fillId="2" borderId="0" xfId="211" applyNumberFormat="1" applyFont="1" applyFill="1" applyBorder="1" applyAlignment="1">
      <alignment horizontal="center" vertical="center" wrapText="1"/>
    </xf>
    <xf numFmtId="0" fontId="22" fillId="2" borderId="2" xfId="211" applyNumberFormat="1" applyFont="1" applyFill="1" applyBorder="1" applyAlignment="1">
      <alignment horizontal="center" vertical="center"/>
    </xf>
    <xf numFmtId="184" fontId="23" fillId="2" borderId="2" xfId="75" applyNumberFormat="1" applyFont="1" applyFill="1" applyBorder="1" applyAlignment="1">
      <alignment horizontal="center" vertical="center" wrapText="1"/>
    </xf>
    <xf numFmtId="181" fontId="4" fillId="2" borderId="0" xfId="187" applyNumberFormat="1" applyFont="1" applyFill="1"/>
    <xf numFmtId="0" fontId="24" fillId="0" borderId="3" xfId="187" applyFont="1" applyFill="1" applyBorder="1" applyAlignment="1">
      <alignment horizontal="center" vertical="center" wrapText="1"/>
    </xf>
    <xf numFmtId="181" fontId="18" fillId="2" borderId="2" xfId="187" applyNumberFormat="1" applyFont="1" applyFill="1" applyBorder="1" applyAlignment="1">
      <alignment horizontal="center" vertical="center" wrapText="1"/>
    </xf>
    <xf numFmtId="181" fontId="18" fillId="2" borderId="3" xfId="266" applyNumberFormat="1" applyFont="1" applyFill="1" applyBorder="1" applyAlignment="1">
      <alignment horizontal="center" vertical="center" wrapText="1"/>
    </xf>
    <xf numFmtId="187" fontId="2" fillId="2" borderId="0" xfId="187" applyNumberFormat="1" applyFont="1" applyFill="1"/>
    <xf numFmtId="0" fontId="24" fillId="2" borderId="2" xfId="213" applyFont="1" applyFill="1" applyBorder="1" applyAlignment="1">
      <alignment horizontal="center" vertical="center" wrapText="1"/>
    </xf>
    <xf numFmtId="0" fontId="25" fillId="2" borderId="2" xfId="187" applyNumberFormat="1" applyFont="1" applyFill="1" applyBorder="1" applyAlignment="1">
      <alignment horizontal="center" vertical="center" wrapText="1"/>
    </xf>
    <xf numFmtId="0" fontId="24" fillId="2" borderId="2" xfId="187" applyNumberFormat="1" applyFont="1" applyFill="1" applyBorder="1" applyAlignment="1">
      <alignment horizontal="center" vertical="center" wrapText="1"/>
    </xf>
    <xf numFmtId="0" fontId="24" fillId="2" borderId="2" xfId="187" applyFont="1" applyFill="1" applyBorder="1" applyAlignment="1">
      <alignment horizontal="center" vertical="center" wrapText="1"/>
    </xf>
    <xf numFmtId="187" fontId="4" fillId="2" borderId="0" xfId="187" applyNumberFormat="1" applyFont="1" applyFill="1"/>
    <xf numFmtId="181" fontId="24" fillId="2" borderId="2" xfId="266" applyNumberFormat="1" applyFont="1" applyFill="1" applyBorder="1" applyAlignment="1">
      <alignment horizontal="center" vertical="center" wrapText="1"/>
    </xf>
    <xf numFmtId="187" fontId="24" fillId="2" borderId="2" xfId="266" applyNumberFormat="1" applyFont="1" applyFill="1" applyBorder="1" applyAlignment="1">
      <alignment horizontal="center" vertical="center" wrapText="1"/>
    </xf>
    <xf numFmtId="0" fontId="24" fillId="2" borderId="2" xfId="187" applyFont="1" applyFill="1" applyBorder="1" applyAlignment="1">
      <alignment horizontal="center" vertical="center"/>
    </xf>
    <xf numFmtId="181" fontId="24" fillId="2" borderId="3" xfId="266" applyNumberFormat="1" applyFont="1" applyFill="1" applyBorder="1" applyAlignment="1">
      <alignment horizontal="center" vertical="center" wrapText="1"/>
    </xf>
    <xf numFmtId="0" fontId="24" fillId="4" borderId="2" xfId="187" applyFont="1" applyFill="1" applyBorder="1" applyAlignment="1">
      <alignment horizontal="center" vertical="center" wrapText="1"/>
    </xf>
    <xf numFmtId="0" fontId="26" fillId="0" borderId="0" xfId="1" applyFont="1" applyAlignment="1">
      <alignment horizontal="center" vertical="center" wrapText="1"/>
    </xf>
    <xf numFmtId="0" fontId="27" fillId="0" borderId="0" xfId="1" applyFont="1" applyFill="1" applyAlignment="1">
      <alignment horizontal="center" vertical="center" wrapText="1"/>
    </xf>
    <xf numFmtId="0" fontId="27" fillId="0" borderId="0" xfId="1" applyFont="1" applyAlignment="1">
      <alignment horizontal="center" vertical="center" wrapText="1"/>
    </xf>
    <xf numFmtId="0" fontId="27" fillId="0" borderId="0" xfId="1" applyFont="1" applyAlignment="1">
      <alignment horizontal="left" vertical="center" wrapText="1"/>
    </xf>
    <xf numFmtId="0" fontId="27" fillId="2" borderId="0" xfId="1" applyFont="1" applyFill="1" applyAlignment="1">
      <alignment horizontal="center" vertical="center" wrapText="1"/>
    </xf>
    <xf numFmtId="189" fontId="27" fillId="2" borderId="0" xfId="1" applyNumberFormat="1" applyFont="1" applyFill="1" applyAlignment="1">
      <alignment horizontal="center" vertical="center" wrapText="1"/>
    </xf>
    <xf numFmtId="181" fontId="27" fillId="2" borderId="0" xfId="1" applyNumberFormat="1" applyFont="1" applyFill="1" applyAlignment="1">
      <alignment horizontal="center" vertical="center" wrapText="1"/>
    </xf>
    <xf numFmtId="0" fontId="7" fillId="0" borderId="6" xfId="1" applyFont="1" applyBorder="1" applyAlignment="1">
      <alignment horizontal="center" vertical="center" wrapText="1"/>
    </xf>
    <xf numFmtId="0" fontId="7" fillId="2" borderId="6" xfId="1" applyFont="1" applyFill="1" applyBorder="1" applyAlignment="1">
      <alignment horizontal="center" vertical="center" wrapText="1"/>
    </xf>
    <xf numFmtId="0" fontId="26" fillId="0" borderId="1" xfId="1" applyFont="1" applyBorder="1" applyAlignment="1">
      <alignment horizontal="center" vertical="center" wrapText="1"/>
    </xf>
    <xf numFmtId="0" fontId="26" fillId="0" borderId="2" xfId="1" applyFont="1" applyBorder="1" applyAlignment="1">
      <alignment horizontal="left" vertical="center" wrapText="1"/>
    </xf>
    <xf numFmtId="0" fontId="27" fillId="0" borderId="2" xfId="1" applyFont="1" applyBorder="1" applyAlignment="1">
      <alignment horizontal="center" vertical="center" wrapText="1"/>
    </xf>
    <xf numFmtId="0" fontId="27" fillId="2" borderId="2" xfId="1" applyFont="1" applyFill="1" applyBorder="1" applyAlignment="1">
      <alignment horizontal="center" vertical="center" wrapText="1"/>
    </xf>
    <xf numFmtId="0" fontId="27" fillId="0" borderId="1" xfId="1" applyFont="1" applyBorder="1" applyAlignment="1">
      <alignment horizontal="center" vertical="center" wrapText="1"/>
    </xf>
    <xf numFmtId="0" fontId="27" fillId="0" borderId="2" xfId="1" applyFont="1" applyBorder="1" applyAlignment="1">
      <alignment horizontal="left" vertical="center" wrapText="1"/>
    </xf>
    <xf numFmtId="178" fontId="26" fillId="2" borderId="2" xfId="1" applyNumberFormat="1" applyFont="1" applyFill="1" applyBorder="1" applyAlignment="1">
      <alignment horizontal="center" vertical="center" wrapText="1"/>
    </xf>
    <xf numFmtId="179" fontId="26" fillId="2" borderId="2" xfId="1" applyNumberFormat="1" applyFont="1" applyFill="1" applyBorder="1" applyAlignment="1">
      <alignment horizontal="center" vertical="center" wrapText="1"/>
    </xf>
    <xf numFmtId="0" fontId="1" fillId="0" borderId="1" xfId="1" applyFont="1" applyBorder="1" applyAlignment="1">
      <alignment horizontal="center" vertical="center" wrapText="1"/>
    </xf>
    <xf numFmtId="9" fontId="26" fillId="2" borderId="2" xfId="1" applyNumberFormat="1" applyFont="1" applyFill="1" applyBorder="1" applyAlignment="1">
      <alignment horizontal="center" vertical="center" wrapText="1"/>
    </xf>
    <xf numFmtId="0" fontId="30" fillId="0" borderId="1" xfId="1" applyFont="1" applyBorder="1" applyAlignment="1">
      <alignment horizontal="center" vertical="center" wrapText="1"/>
    </xf>
    <xf numFmtId="0" fontId="31" fillId="0" borderId="2" xfId="1" applyFont="1" applyBorder="1" applyAlignment="1">
      <alignment horizontal="left" vertical="center" wrapText="1"/>
    </xf>
    <xf numFmtId="179" fontId="31" fillId="2" borderId="2" xfId="1" applyNumberFormat="1" applyFont="1" applyFill="1" applyBorder="1" applyAlignment="1">
      <alignment horizontal="center" vertical="center" wrapText="1"/>
    </xf>
    <xf numFmtId="0" fontId="32" fillId="0" borderId="1" xfId="1" applyFont="1" applyFill="1" applyBorder="1" applyAlignment="1">
      <alignment horizontal="center" vertical="center" wrapText="1"/>
    </xf>
    <xf numFmtId="0" fontId="32" fillId="0" borderId="2" xfId="1" applyFont="1" applyFill="1" applyBorder="1" applyAlignment="1">
      <alignment horizontal="left" vertical="center" wrapText="1"/>
    </xf>
    <xf numFmtId="0" fontId="27" fillId="0" borderId="2" xfId="1" applyFont="1" applyFill="1" applyBorder="1" applyAlignment="1">
      <alignment horizontal="center" vertical="center" wrapText="1"/>
    </xf>
    <xf numFmtId="178" fontId="31" fillId="0" borderId="2" xfId="1" applyNumberFormat="1" applyFont="1" applyFill="1" applyBorder="1" applyAlignment="1">
      <alignment horizontal="center" vertical="center" wrapText="1"/>
    </xf>
    <xf numFmtId="179" fontId="31" fillId="0" borderId="2" xfId="1" applyNumberFormat="1" applyFont="1" applyFill="1" applyBorder="1" applyAlignment="1">
      <alignment horizontal="center" vertical="center" wrapText="1"/>
    </xf>
    <xf numFmtId="0" fontId="26" fillId="0" borderId="2" xfId="182" applyFont="1" applyBorder="1" applyAlignment="1">
      <alignment horizontal="left" vertical="center" wrapText="1"/>
    </xf>
    <xf numFmtId="0" fontId="26" fillId="0" borderId="2" xfId="1" applyFont="1" applyBorder="1" applyAlignment="1">
      <alignment horizontal="center" vertical="center" wrapText="1"/>
    </xf>
    <xf numFmtId="0" fontId="27" fillId="0" borderId="2" xfId="182" applyFont="1" applyBorder="1" applyAlignment="1">
      <alignment horizontal="left" vertical="center" wrapText="1"/>
    </xf>
    <xf numFmtId="1" fontId="27" fillId="0" borderId="2" xfId="77" applyNumberFormat="1" applyFont="1" applyFill="1" applyBorder="1" applyAlignment="1">
      <alignment horizontal="left" vertical="center" wrapText="1"/>
    </xf>
    <xf numFmtId="190" fontId="26" fillId="2" borderId="2" xfId="160" applyNumberFormat="1" applyFont="1" applyFill="1" applyBorder="1" applyAlignment="1">
      <alignment horizontal="center" vertical="center" wrapText="1"/>
    </xf>
    <xf numFmtId="187" fontId="26" fillId="2" borderId="2" xfId="160" applyNumberFormat="1" applyFont="1" applyFill="1" applyBorder="1" applyAlignment="1">
      <alignment horizontal="center" vertical="center" wrapText="1"/>
    </xf>
    <xf numFmtId="178" fontId="26" fillId="2" borderId="2" xfId="160" applyNumberFormat="1" applyFont="1" applyFill="1" applyBorder="1" applyAlignment="1">
      <alignment horizontal="center" vertical="center" wrapText="1"/>
    </xf>
    <xf numFmtId="1" fontId="26" fillId="0" borderId="2" xfId="77" applyNumberFormat="1" applyFont="1" applyFill="1" applyBorder="1" applyAlignment="1">
      <alignment horizontal="left" vertical="center" wrapText="1"/>
    </xf>
    <xf numFmtId="0" fontId="27" fillId="0" borderId="2" xfId="192" applyFont="1" applyFill="1" applyBorder="1" applyAlignment="1">
      <alignment horizontal="left" vertical="center" wrapText="1"/>
    </xf>
    <xf numFmtId="0" fontId="33" fillId="0" borderId="2" xfId="77" applyFont="1" applyFill="1" applyBorder="1" applyAlignment="1">
      <alignment horizontal="center" vertical="center" wrapText="1"/>
    </xf>
    <xf numFmtId="181" fontId="26" fillId="2" borderId="2" xfId="192" applyNumberFormat="1" applyFont="1" applyFill="1" applyBorder="1" applyAlignment="1">
      <alignment horizontal="center" vertical="center" wrapText="1"/>
    </xf>
    <xf numFmtId="10" fontId="26" fillId="2" borderId="2" xfId="1" applyNumberFormat="1" applyFont="1" applyFill="1" applyBorder="1" applyAlignment="1">
      <alignment horizontal="center" vertical="center" wrapText="1"/>
    </xf>
    <xf numFmtId="0" fontId="34" fillId="0" borderId="0" xfId="1" applyFont="1" applyBorder="1" applyAlignment="1">
      <alignment vertical="center" wrapText="1"/>
    </xf>
    <xf numFmtId="0" fontId="27" fillId="2" borderId="2" xfId="1" applyNumberFormat="1" applyFont="1" applyFill="1" applyBorder="1" applyAlignment="1">
      <alignment horizontal="center" vertical="center" wrapText="1"/>
    </xf>
    <xf numFmtId="0" fontId="26" fillId="2" borderId="2" xfId="1" applyFont="1" applyFill="1" applyBorder="1" applyAlignment="1">
      <alignment horizontal="center" vertical="center" wrapText="1"/>
    </xf>
    <xf numFmtId="183" fontId="26" fillId="2" borderId="2" xfId="1" applyNumberFormat="1" applyFont="1" applyFill="1" applyBorder="1" applyAlignment="1">
      <alignment horizontal="center" vertical="center" wrapText="1"/>
    </xf>
    <xf numFmtId="0" fontId="26" fillId="2" borderId="2" xfId="1" applyNumberFormat="1" applyFont="1" applyFill="1" applyBorder="1" applyAlignment="1">
      <alignment horizontal="center" vertical="center" wrapText="1"/>
    </xf>
    <xf numFmtId="181" fontId="26" fillId="2" borderId="2" xfId="1" applyNumberFormat="1" applyFont="1" applyFill="1" applyBorder="1" applyAlignment="1">
      <alignment horizontal="center" vertical="center" wrapText="1"/>
    </xf>
    <xf numFmtId="188" fontId="26" fillId="2" borderId="2" xfId="1" applyNumberFormat="1" applyFont="1" applyFill="1" applyBorder="1" applyAlignment="1">
      <alignment horizontal="center" vertical="center" wrapText="1"/>
    </xf>
    <xf numFmtId="0" fontId="26" fillId="2" borderId="2" xfId="1" applyFont="1" applyFill="1" applyBorder="1" applyAlignment="1">
      <alignment vertical="center" wrapText="1"/>
    </xf>
    <xf numFmtId="187" fontId="26" fillId="2" borderId="2" xfId="1" applyNumberFormat="1" applyFont="1" applyFill="1" applyBorder="1" applyAlignment="1">
      <alignment horizontal="center" vertical="center" wrapText="1"/>
    </xf>
    <xf numFmtId="177" fontId="31" fillId="2" borderId="2" xfId="1" applyNumberFormat="1" applyFont="1" applyFill="1" applyBorder="1" applyAlignment="1">
      <alignment horizontal="center" vertical="center" wrapText="1"/>
    </xf>
    <xf numFmtId="10" fontId="31" fillId="2" borderId="2" xfId="1" applyNumberFormat="1" applyFont="1" applyFill="1" applyBorder="1" applyAlignment="1">
      <alignment horizontal="center" vertical="center" wrapText="1"/>
    </xf>
    <xf numFmtId="10" fontId="31" fillId="0" borderId="2" xfId="1" applyNumberFormat="1" applyFont="1" applyFill="1" applyBorder="1" applyAlignment="1">
      <alignment horizontal="center" vertical="center" wrapText="1"/>
    </xf>
    <xf numFmtId="180" fontId="26" fillId="2" borderId="2" xfId="1" applyNumberFormat="1" applyFont="1" applyFill="1" applyBorder="1" applyAlignment="1">
      <alignment horizontal="center" vertical="center" wrapText="1"/>
    </xf>
    <xf numFmtId="176" fontId="26" fillId="2" borderId="2" xfId="1" applyNumberFormat="1" applyFont="1" applyFill="1" applyBorder="1" applyAlignment="1">
      <alignment horizontal="center" vertical="center" wrapText="1"/>
    </xf>
    <xf numFmtId="187" fontId="31" fillId="2" borderId="2" xfId="1" applyNumberFormat="1" applyFont="1" applyFill="1" applyBorder="1" applyAlignment="1">
      <alignment horizontal="center" vertical="center" wrapText="1"/>
    </xf>
    <xf numFmtId="180" fontId="26" fillId="2" borderId="2" xfId="160" applyNumberFormat="1" applyFont="1" applyFill="1" applyBorder="1" applyAlignment="1">
      <alignment horizontal="center" vertical="center" wrapText="1"/>
    </xf>
    <xf numFmtId="9" fontId="31" fillId="2" borderId="2" xfId="1" applyNumberFormat="1" applyFont="1" applyFill="1" applyBorder="1" applyAlignment="1">
      <alignment horizontal="center" vertical="center" wrapText="1"/>
    </xf>
    <xf numFmtId="10" fontId="26" fillId="2" borderId="2" xfId="192" applyNumberFormat="1" applyFont="1" applyFill="1" applyBorder="1" applyAlignment="1">
      <alignment horizontal="center" vertical="center" wrapText="1"/>
    </xf>
    <xf numFmtId="9" fontId="26" fillId="2" borderId="2" xfId="192" applyNumberFormat="1" applyFont="1" applyFill="1" applyBorder="1" applyAlignment="1">
      <alignment horizontal="center" vertical="center" wrapText="1"/>
    </xf>
    <xf numFmtId="0" fontId="7" fillId="2" borderId="0" xfId="1" applyFont="1" applyFill="1" applyBorder="1" applyAlignment="1">
      <alignment horizontal="center" vertical="center" wrapText="1"/>
    </xf>
    <xf numFmtId="181" fontId="27" fillId="2" borderId="2" xfId="1" applyNumberFormat="1" applyFont="1" applyFill="1" applyBorder="1" applyAlignment="1">
      <alignment horizontal="center" vertical="center" wrapText="1"/>
    </xf>
    <xf numFmtId="10" fontId="26" fillId="2" borderId="3" xfId="1" applyNumberFormat="1" applyFont="1" applyFill="1" applyBorder="1" applyAlignment="1">
      <alignment horizontal="center" vertical="center" wrapText="1"/>
    </xf>
    <xf numFmtId="180" fontId="31" fillId="2" borderId="2" xfId="1" applyNumberFormat="1" applyFont="1" applyFill="1" applyBorder="1" applyAlignment="1">
      <alignment horizontal="center" vertical="center" wrapText="1"/>
    </xf>
    <xf numFmtId="178" fontId="26" fillId="2" borderId="7" xfId="1" applyNumberFormat="1" applyFont="1" applyFill="1" applyBorder="1" applyAlignment="1">
      <alignment horizontal="center" vertical="center" wrapText="1"/>
    </xf>
    <xf numFmtId="189" fontId="26" fillId="2" borderId="0" xfId="1" applyNumberFormat="1" applyFont="1" applyFill="1" applyBorder="1" applyAlignment="1">
      <alignment horizontal="center" vertical="center" wrapText="1"/>
    </xf>
    <xf numFmtId="181" fontId="7" fillId="2" borderId="0" xfId="1" applyNumberFormat="1" applyFont="1" applyFill="1" applyBorder="1" applyAlignment="1">
      <alignment horizontal="center" vertical="center" wrapText="1"/>
    </xf>
    <xf numFmtId="189" fontId="26" fillId="2" borderId="3" xfId="1" applyNumberFormat="1" applyFont="1" applyFill="1" applyBorder="1" applyAlignment="1">
      <alignment horizontal="center" vertical="center" wrapText="1"/>
    </xf>
    <xf numFmtId="178" fontId="26" fillId="2" borderId="13" xfId="1" applyNumberFormat="1" applyFont="1" applyFill="1" applyBorder="1" applyAlignment="1">
      <alignment horizontal="center" vertical="center" wrapText="1"/>
    </xf>
    <xf numFmtId="189" fontId="26" fillId="2" borderId="12" xfId="1" applyNumberFormat="1" applyFont="1" applyFill="1" applyBorder="1" applyAlignment="1">
      <alignment horizontal="center" vertical="center" wrapText="1"/>
    </xf>
    <xf numFmtId="181" fontId="26" fillId="2" borderId="6" xfId="1" applyNumberFormat="1" applyFont="1" applyFill="1" applyBorder="1" applyAlignment="1">
      <alignment horizontal="center" vertical="center" wrapText="1"/>
    </xf>
    <xf numFmtId="181" fontId="27" fillId="2" borderId="3" xfId="1" applyNumberFormat="1" applyFont="1" applyFill="1" applyBorder="1" applyAlignment="1">
      <alignment horizontal="center" vertical="center" wrapText="1"/>
    </xf>
    <xf numFmtId="181" fontId="26" fillId="2" borderId="3" xfId="1" applyNumberFormat="1" applyFont="1" applyFill="1" applyBorder="1" applyAlignment="1">
      <alignment horizontal="center" vertical="center" wrapText="1"/>
    </xf>
    <xf numFmtId="178" fontId="27" fillId="0" borderId="0" xfId="1" applyNumberFormat="1" applyFont="1" applyAlignment="1">
      <alignment horizontal="center" vertical="center" wrapText="1"/>
    </xf>
    <xf numFmtId="180" fontId="31" fillId="0" borderId="2" xfId="1" applyNumberFormat="1" applyFont="1" applyFill="1" applyBorder="1" applyAlignment="1">
      <alignment horizontal="center" vertical="center" wrapText="1"/>
    </xf>
    <xf numFmtId="180" fontId="26" fillId="0" borderId="2" xfId="1" applyNumberFormat="1" applyFont="1" applyFill="1" applyBorder="1" applyAlignment="1">
      <alignment horizontal="center" vertical="center" wrapText="1"/>
    </xf>
    <xf numFmtId="190" fontId="26" fillId="0" borderId="2" xfId="1" applyNumberFormat="1" applyFont="1" applyFill="1" applyBorder="1" applyAlignment="1">
      <alignment horizontal="center" vertical="center" wrapText="1"/>
    </xf>
    <xf numFmtId="189" fontId="26" fillId="2" borderId="2" xfId="1" applyNumberFormat="1" applyFont="1" applyFill="1" applyBorder="1" applyAlignment="1">
      <alignment horizontal="center" vertical="center" wrapText="1"/>
    </xf>
    <xf numFmtId="180" fontId="27" fillId="0" borderId="0" xfId="1" applyNumberFormat="1" applyFont="1" applyAlignment="1">
      <alignment horizontal="center" vertical="center" wrapText="1"/>
    </xf>
    <xf numFmtId="185" fontId="26" fillId="2" borderId="3" xfId="1" applyNumberFormat="1" applyFont="1" applyFill="1" applyBorder="1" applyAlignment="1">
      <alignment horizontal="center" vertical="center" wrapText="1"/>
    </xf>
    <xf numFmtId="10" fontId="27" fillId="0" borderId="0" xfId="1" applyNumberFormat="1" applyFont="1" applyAlignment="1">
      <alignment horizontal="center" vertical="center" wrapText="1"/>
    </xf>
    <xf numFmtId="0" fontId="34" fillId="2" borderId="2" xfId="1" applyFont="1" applyFill="1" applyBorder="1" applyAlignment="1">
      <alignment horizontal="center" vertical="center" wrapText="1"/>
    </xf>
    <xf numFmtId="187" fontId="27" fillId="0" borderId="0" xfId="1" applyNumberFormat="1" applyFont="1" applyAlignment="1">
      <alignment horizontal="center" vertical="center" wrapText="1"/>
    </xf>
    <xf numFmtId="0" fontId="28" fillId="0" borderId="0" xfId="1" applyFont="1" applyAlignment="1">
      <alignment horizontal="left" vertical="center" wrapText="1"/>
    </xf>
    <xf numFmtId="0" fontId="29" fillId="0" borderId="0" xfId="1" applyFont="1" applyBorder="1" applyAlignment="1">
      <alignment horizontal="center" vertical="center" wrapText="1"/>
    </xf>
    <xf numFmtId="0" fontId="29" fillId="2" borderId="0" xfId="1" applyFont="1" applyFill="1" applyBorder="1" applyAlignment="1">
      <alignment horizontal="center" vertical="center" wrapText="1"/>
    </xf>
    <xf numFmtId="0" fontId="29" fillId="5" borderId="0" xfId="1" applyFont="1" applyFill="1" applyBorder="1" applyAlignment="1">
      <alignment horizontal="center" vertical="center" wrapText="1"/>
    </xf>
    <xf numFmtId="189" fontId="29" fillId="5" borderId="0" xfId="1" applyNumberFormat="1" applyFont="1" applyFill="1" applyBorder="1" applyAlignment="1">
      <alignment horizontal="center" vertical="center" wrapText="1"/>
    </xf>
    <xf numFmtId="181" fontId="29" fillId="0" borderId="0" xfId="1" applyNumberFormat="1" applyFont="1" applyBorder="1" applyAlignment="1">
      <alignment horizontal="center" vertical="center" wrapText="1"/>
    </xf>
    <xf numFmtId="189" fontId="26" fillId="2" borderId="3" xfId="1" applyNumberFormat="1" applyFont="1" applyFill="1" applyBorder="1" applyAlignment="1">
      <alignment horizontal="center" vertical="center" wrapText="1"/>
    </xf>
    <xf numFmtId="189" fontId="26" fillId="2" borderId="8" xfId="1" applyNumberFormat="1" applyFont="1" applyFill="1" applyBorder="1" applyAlignment="1">
      <alignment horizontal="center" vertical="center" wrapText="1"/>
    </xf>
    <xf numFmtId="181" fontId="26" fillId="2" borderId="8" xfId="1" applyNumberFormat="1" applyFont="1" applyFill="1" applyBorder="1" applyAlignment="1">
      <alignment horizontal="center" vertical="center" wrapText="1"/>
    </xf>
    <xf numFmtId="0" fontId="34" fillId="0" borderId="0" xfId="1" applyFont="1" applyAlignment="1">
      <alignment horizontal="left" vertical="center" wrapText="1"/>
    </xf>
    <xf numFmtId="0" fontId="34" fillId="0" borderId="0" xfId="1" applyFont="1" applyFill="1" applyAlignment="1">
      <alignment horizontal="left" vertical="center" wrapText="1"/>
    </xf>
    <xf numFmtId="189" fontId="34" fillId="0" borderId="0" xfId="1" applyNumberFormat="1" applyFont="1" applyFill="1" applyAlignment="1">
      <alignment horizontal="left" vertical="center" wrapText="1"/>
    </xf>
    <xf numFmtId="181" fontId="34" fillId="0" borderId="0" xfId="1" applyNumberFormat="1" applyFont="1" applyAlignment="1">
      <alignment horizontal="left" vertical="center" wrapText="1"/>
    </xf>
    <xf numFmtId="181" fontId="34" fillId="0" borderId="0" xfId="1" applyNumberFormat="1" applyFont="1" applyFill="1" applyAlignment="1">
      <alignment horizontal="left" vertical="center" wrapText="1"/>
    </xf>
    <xf numFmtId="0" fontId="26" fillId="0" borderId="4" xfId="1" applyFont="1" applyBorder="1" applyAlignment="1">
      <alignment horizontal="center" vertical="center" wrapText="1"/>
    </xf>
    <xf numFmtId="0" fontId="26" fillId="0" borderId="5" xfId="1" applyFont="1" applyBorder="1" applyAlignment="1">
      <alignment horizontal="center" vertical="center" wrapText="1"/>
    </xf>
    <xf numFmtId="0" fontId="26" fillId="0" borderId="7" xfId="1" applyFont="1" applyBorder="1" applyAlignment="1">
      <alignment horizontal="center" vertical="center" wrapText="1"/>
    </xf>
    <xf numFmtId="0" fontId="26" fillId="0" borderId="12" xfId="1" applyFont="1" applyBorder="1" applyAlignment="1">
      <alignment horizontal="center" vertical="center" wrapText="1"/>
    </xf>
    <xf numFmtId="0" fontId="26" fillId="2" borderId="7" xfId="1" applyFont="1" applyFill="1" applyBorder="1" applyAlignment="1">
      <alignment horizontal="center" vertical="center" wrapText="1"/>
    </xf>
    <xf numFmtId="0" fontId="26" fillId="2" borderId="12" xfId="1" applyFont="1" applyFill="1" applyBorder="1" applyAlignment="1">
      <alignment horizontal="center" vertical="center" wrapText="1"/>
    </xf>
    <xf numFmtId="180" fontId="26" fillId="2" borderId="2" xfId="1" applyNumberFormat="1" applyFont="1" applyFill="1" applyBorder="1" applyAlignment="1">
      <alignment horizontal="center" vertical="center" wrapText="1"/>
    </xf>
    <xf numFmtId="0" fontId="19" fillId="2" borderId="1" xfId="211" applyNumberFormat="1" applyFont="1" applyFill="1" applyBorder="1" applyAlignment="1">
      <alignment horizontal="center" vertical="center" wrapText="1"/>
    </xf>
    <xf numFmtId="0" fontId="19" fillId="2" borderId="2" xfId="211" applyNumberFormat="1" applyFont="1" applyFill="1" applyBorder="1" applyAlignment="1">
      <alignment horizontal="center" vertical="center"/>
    </xf>
    <xf numFmtId="0" fontId="4" fillId="0" borderId="2" xfId="213" applyFont="1" applyBorder="1" applyAlignment="1">
      <alignment horizontal="center" vertical="center" wrapText="1"/>
    </xf>
    <xf numFmtId="0" fontId="4" fillId="0" borderId="2" xfId="213" applyFont="1" applyBorder="1" applyAlignment="1"/>
    <xf numFmtId="0" fontId="4" fillId="0" borderId="1" xfId="187" applyFont="1" applyFill="1" applyBorder="1" applyAlignment="1">
      <alignment horizontal="center" vertical="center" wrapText="1"/>
    </xf>
    <xf numFmtId="0" fontId="4" fillId="0" borderId="2" xfId="187" applyFont="1" applyFill="1" applyBorder="1" applyAlignment="1">
      <alignment horizontal="center" vertical="center"/>
    </xf>
    <xf numFmtId="0" fontId="4" fillId="0" borderId="1" xfId="187" applyFont="1" applyFill="1" applyBorder="1" applyAlignment="1">
      <alignment horizontal="center" vertical="center"/>
    </xf>
    <xf numFmtId="0" fontId="7" fillId="0" borderId="0" xfId="187" applyFont="1" applyAlignment="1">
      <alignment horizontal="center" vertical="center"/>
    </xf>
    <xf numFmtId="0" fontId="4" fillId="0" borderId="3" xfId="213" applyFont="1" applyBorder="1" applyAlignment="1">
      <alignment horizontal="center" vertical="center" wrapText="1"/>
    </xf>
    <xf numFmtId="0" fontId="6" fillId="2" borderId="1" xfId="187" applyFont="1" applyFill="1" applyBorder="1" applyAlignment="1">
      <alignment horizontal="center" vertical="center" wrapText="1"/>
    </xf>
    <xf numFmtId="0" fontId="6" fillId="2" borderId="2" xfId="187" applyFont="1" applyFill="1" applyBorder="1" applyAlignment="1">
      <alignment horizontal="center" vertical="center"/>
    </xf>
    <xf numFmtId="187" fontId="4" fillId="0" borderId="2" xfId="213" applyNumberFormat="1" applyFont="1" applyBorder="1" applyAlignment="1">
      <alignment horizontal="center" vertical="center" wrapText="1"/>
    </xf>
    <xf numFmtId="0" fontId="19" fillId="2" borderId="4" xfId="211" applyNumberFormat="1" applyFont="1" applyFill="1" applyBorder="1" applyAlignment="1">
      <alignment horizontal="center" vertical="center" wrapText="1"/>
    </xf>
    <xf numFmtId="0" fontId="19" fillId="2" borderId="7" xfId="211" applyNumberFormat="1" applyFont="1" applyFill="1" applyBorder="1" applyAlignment="1">
      <alignment horizontal="center" vertical="center"/>
    </xf>
    <xf numFmtId="0" fontId="4" fillId="0" borderId="10" xfId="187" applyFont="1" applyBorder="1" applyAlignment="1">
      <alignment horizontal="left"/>
    </xf>
    <xf numFmtId="0" fontId="7" fillId="0" borderId="0" xfId="187" applyFont="1" applyAlignment="1">
      <alignment horizontal="center"/>
    </xf>
    <xf numFmtId="0" fontId="4" fillId="0" borderId="6" xfId="187" applyFont="1" applyBorder="1" applyAlignment="1">
      <alignment horizontal="right"/>
    </xf>
    <xf numFmtId="0" fontId="4" fillId="0" borderId="10" xfId="187" applyFont="1" applyFill="1" applyBorder="1" applyAlignment="1">
      <alignment horizontal="center" vertical="center" wrapText="1"/>
    </xf>
    <xf numFmtId="0" fontId="4" fillId="0" borderId="10" xfId="187" applyFont="1" applyFill="1" applyBorder="1" applyAlignment="1">
      <alignment vertical="center"/>
    </xf>
    <xf numFmtId="0" fontId="4" fillId="0" borderId="3" xfId="187" applyFont="1" applyFill="1" applyBorder="1" applyAlignment="1">
      <alignment horizontal="center" vertical="center" wrapText="1"/>
    </xf>
    <xf numFmtId="0" fontId="4" fillId="0" borderId="8" xfId="187" applyFont="1" applyFill="1" applyBorder="1" applyAlignment="1">
      <alignment vertical="center"/>
    </xf>
    <xf numFmtId="0" fontId="4" fillId="0" borderId="1" xfId="187" applyFont="1" applyFill="1" applyBorder="1" applyAlignment="1">
      <alignment vertical="center"/>
    </xf>
    <xf numFmtId="0" fontId="4" fillId="0" borderId="2" xfId="187" applyFont="1" applyFill="1" applyBorder="1" applyAlignment="1">
      <alignment horizontal="center" vertical="center" wrapText="1"/>
    </xf>
    <xf numFmtId="0" fontId="4" fillId="0" borderId="2" xfId="187" applyFont="1" applyFill="1" applyBorder="1" applyAlignment="1">
      <alignment vertical="center"/>
    </xf>
    <xf numFmtId="181" fontId="4" fillId="0" borderId="2" xfId="187" applyNumberFormat="1" applyFont="1" applyFill="1" applyBorder="1" applyAlignment="1">
      <alignment horizontal="center" vertical="center" wrapText="1"/>
    </xf>
    <xf numFmtId="181" fontId="4" fillId="0" borderId="2" xfId="187" applyNumberFormat="1" applyFont="1" applyFill="1" applyBorder="1" applyAlignment="1">
      <alignment vertical="center"/>
    </xf>
    <xf numFmtId="0" fontId="4" fillId="0" borderId="4" xfId="187" applyFont="1" applyFill="1" applyBorder="1" applyAlignment="1">
      <alignment horizontal="center" vertical="center"/>
    </xf>
    <xf numFmtId="0" fontId="4" fillId="0" borderId="0" xfId="187" applyFont="1" applyFill="1" applyBorder="1" applyAlignment="1">
      <alignment horizontal="center" vertical="center"/>
    </xf>
    <xf numFmtId="0" fontId="4" fillId="0" borderId="11" xfId="187" applyFont="1" applyFill="1" applyBorder="1" applyAlignment="1">
      <alignment horizontal="center" vertical="center"/>
    </xf>
    <xf numFmtId="0" fontId="4" fillId="0" borderId="6" xfId="187" applyFont="1" applyFill="1" applyBorder="1" applyAlignment="1">
      <alignment horizontal="center" vertical="center"/>
    </xf>
    <xf numFmtId="0" fontId="4" fillId="0" borderId="5" xfId="187" applyFont="1" applyFill="1" applyBorder="1" applyAlignment="1">
      <alignment horizontal="center" vertical="center"/>
    </xf>
    <xf numFmtId="0" fontId="7" fillId="0" borderId="0" xfId="226" applyFont="1" applyAlignment="1">
      <alignment horizontal="center" vertical="center" wrapText="1"/>
    </xf>
    <xf numFmtId="0" fontId="4" fillId="0" borderId="6" xfId="226" applyFont="1" applyBorder="1" applyAlignment="1">
      <alignment horizontal="right" vertical="center"/>
    </xf>
    <xf numFmtId="0" fontId="4" fillId="0" borderId="1" xfId="226" applyFont="1" applyBorder="1" applyAlignment="1">
      <alignment horizontal="center" vertical="center" wrapText="1"/>
    </xf>
    <xf numFmtId="0" fontId="4" fillId="0" borderId="3" xfId="226" applyFont="1" applyBorder="1" applyAlignment="1">
      <alignment horizontal="center" vertical="center" wrapText="1"/>
    </xf>
    <xf numFmtId="180" fontId="4" fillId="2" borderId="3" xfId="226" applyNumberFormat="1" applyFont="1" applyFill="1" applyBorder="1" applyAlignment="1">
      <alignment horizontal="center" vertical="center" wrapText="1"/>
    </xf>
    <xf numFmtId="10" fontId="4" fillId="0" borderId="3" xfId="226" applyNumberFormat="1" applyFont="1" applyBorder="1" applyAlignment="1">
      <alignment horizontal="center" vertical="center" wrapText="1"/>
    </xf>
    <xf numFmtId="10" fontId="4" fillId="0" borderId="2" xfId="226" applyNumberFormat="1" applyFont="1" applyBorder="1" applyAlignment="1">
      <alignment horizontal="center" vertical="center" wrapText="1"/>
    </xf>
    <xf numFmtId="0" fontId="5" fillId="0" borderId="0" xfId="226" applyFont="1" applyAlignment="1">
      <alignment horizontal="center" vertical="center" wrapText="1"/>
    </xf>
    <xf numFmtId="0" fontId="2" fillId="0" borderId="0" xfId="226" applyFont="1" applyAlignment="1">
      <alignment horizontal="left" vertical="center"/>
    </xf>
    <xf numFmtId="0" fontId="7" fillId="0" borderId="0" xfId="226" applyFont="1" applyAlignment="1">
      <alignment horizontal="center" vertical="center"/>
    </xf>
    <xf numFmtId="0" fontId="2" fillId="0" borderId="0" xfId="226" applyAlignment="1"/>
    <xf numFmtId="178" fontId="2" fillId="0" borderId="0" xfId="226" applyNumberFormat="1" applyAlignment="1"/>
    <xf numFmtId="0" fontId="4" fillId="2" borderId="6" xfId="226" applyFont="1" applyFill="1" applyBorder="1" applyAlignment="1">
      <alignment horizontal="center" vertical="center" wrapText="1"/>
    </xf>
    <xf numFmtId="0" fontId="4" fillId="0" borderId="2" xfId="226" applyFont="1" applyBorder="1" applyAlignment="1">
      <alignment horizontal="center" vertical="center" wrapText="1"/>
    </xf>
    <xf numFmtId="0" fontId="4" fillId="2" borderId="2" xfId="226" applyFont="1" applyFill="1" applyBorder="1" applyAlignment="1">
      <alignment horizontal="center" vertical="center" wrapText="1"/>
    </xf>
    <xf numFmtId="178" fontId="4" fillId="0" borderId="2" xfId="226" applyNumberFormat="1" applyFont="1" applyBorder="1" applyAlignment="1">
      <alignment horizontal="center" vertical="center" wrapText="1"/>
    </xf>
    <xf numFmtId="178" fontId="4" fillId="0" borderId="3" xfId="226" applyNumberFormat="1" applyFont="1" applyBorder="1" applyAlignment="1">
      <alignment horizontal="center" vertical="center" wrapText="1"/>
    </xf>
    <xf numFmtId="0" fontId="4" fillId="0" borderId="1" xfId="226" applyFont="1" applyBorder="1" applyAlignment="1">
      <alignment horizontal="center" vertical="center"/>
    </xf>
    <xf numFmtId="178" fontId="4" fillId="2" borderId="2" xfId="226" applyNumberFormat="1" applyFont="1" applyFill="1" applyBorder="1" applyAlignment="1">
      <alignment horizontal="center" vertical="center" wrapText="1"/>
    </xf>
    <xf numFmtId="10" fontId="4" fillId="2" borderId="2" xfId="226" applyNumberFormat="1" applyFont="1" applyFill="1" applyBorder="1" applyAlignment="1">
      <alignment horizontal="center" vertical="center" wrapText="1"/>
    </xf>
    <xf numFmtId="178" fontId="4" fillId="2" borderId="8" xfId="226" applyNumberFormat="1" applyFont="1" applyFill="1" applyBorder="1" applyAlignment="1">
      <alignment horizontal="center" vertical="center" wrapText="1"/>
    </xf>
    <xf numFmtId="0" fontId="4" fillId="0" borderId="8" xfId="226" applyFont="1" applyBorder="1" applyAlignment="1">
      <alignment horizontal="center" vertical="center" wrapText="1"/>
    </xf>
    <xf numFmtId="180" fontId="4" fillId="2" borderId="2" xfId="226" applyNumberFormat="1" applyFont="1" applyFill="1" applyBorder="1" applyAlignment="1">
      <alignment horizontal="center" vertical="center" wrapText="1"/>
    </xf>
    <xf numFmtId="10" fontId="14" fillId="0" borderId="2" xfId="226" applyNumberFormat="1" applyFont="1" applyBorder="1" applyAlignment="1">
      <alignment horizontal="center" vertical="center" wrapText="1"/>
    </xf>
    <xf numFmtId="10" fontId="14" fillId="0" borderId="3" xfId="226" applyNumberFormat="1" applyFont="1" applyBorder="1" applyAlignment="1">
      <alignment horizontal="center" vertical="center" wrapText="1"/>
    </xf>
    <xf numFmtId="0" fontId="7" fillId="0" borderId="0" xfId="226" applyFont="1" applyFill="1" applyAlignment="1">
      <alignment horizontal="center" vertical="center" wrapText="1"/>
    </xf>
    <xf numFmtId="0" fontId="4" fillId="0" borderId="6" xfId="226" applyFont="1" applyFill="1" applyBorder="1" applyAlignment="1">
      <alignment horizontal="right" vertical="center"/>
    </xf>
    <xf numFmtId="180" fontId="4" fillId="0" borderId="2" xfId="226" applyNumberFormat="1" applyFont="1" applyFill="1" applyBorder="1" applyAlignment="1">
      <alignment horizontal="center" vertical="center" wrapText="1"/>
    </xf>
    <xf numFmtId="0" fontId="7" fillId="0" borderId="0" xfId="187" applyFont="1" applyBorder="1" applyAlignment="1">
      <alignment horizontal="center" vertical="center"/>
    </xf>
    <xf numFmtId="0" fontId="4" fillId="2" borderId="3" xfId="187" applyFont="1" applyFill="1" applyBorder="1" applyAlignment="1">
      <alignment horizontal="center" vertical="center" wrapText="1"/>
    </xf>
    <xf numFmtId="0" fontId="4" fillId="2" borderId="8" xfId="187" applyFont="1" applyFill="1" applyBorder="1" applyAlignment="1">
      <alignment horizontal="center" vertical="center" wrapText="1"/>
    </xf>
    <xf numFmtId="0" fontId="4" fillId="2" borderId="1" xfId="187" applyFont="1" applyFill="1" applyBorder="1" applyAlignment="1">
      <alignment horizontal="center" vertical="center" wrapText="1"/>
    </xf>
    <xf numFmtId="0" fontId="4" fillId="2" borderId="3" xfId="187" applyNumberFormat="1" applyFont="1" applyFill="1" applyBorder="1" applyAlignment="1">
      <alignment horizontal="center" vertical="center" wrapText="1"/>
    </xf>
    <xf numFmtId="0" fontId="4" fillId="2" borderId="8" xfId="187" applyNumberFormat="1" applyFont="1" applyFill="1" applyBorder="1" applyAlignment="1">
      <alignment horizontal="center" vertical="center" wrapText="1"/>
    </xf>
    <xf numFmtId="0" fontId="4" fillId="2" borderId="1" xfId="187" applyFont="1" applyFill="1" applyBorder="1" applyAlignment="1">
      <alignment horizontal="center" vertical="center"/>
    </xf>
    <xf numFmtId="10" fontId="7" fillId="0" borderId="0" xfId="226" applyNumberFormat="1" applyFont="1" applyBorder="1" applyAlignment="1">
      <alignment horizontal="center" vertical="center"/>
    </xf>
    <xf numFmtId="0" fontId="4" fillId="0" borderId="6" xfId="226" applyFont="1" applyBorder="1" applyAlignment="1">
      <alignment horizontal="right"/>
    </xf>
    <xf numFmtId="0" fontId="4" fillId="2" borderId="2" xfId="181" applyFont="1" applyFill="1" applyBorder="1" applyAlignment="1">
      <alignment horizontal="center" vertical="center" wrapText="1"/>
    </xf>
    <xf numFmtId="0" fontId="4" fillId="2" borderId="3" xfId="181" applyFont="1" applyFill="1" applyBorder="1" applyAlignment="1">
      <alignment horizontal="center" vertical="center" wrapText="1"/>
    </xf>
    <xf numFmtId="0" fontId="4" fillId="2" borderId="8" xfId="181" applyFont="1" applyFill="1" applyBorder="1" applyAlignment="1">
      <alignment horizontal="center" vertical="center" wrapText="1"/>
    </xf>
    <xf numFmtId="0" fontId="4" fillId="0" borderId="1" xfId="181" applyFont="1" applyBorder="1" applyAlignment="1">
      <alignment horizontal="center" vertical="center"/>
    </xf>
    <xf numFmtId="0" fontId="1" fillId="0" borderId="0" xfId="231" applyFont="1" applyAlignment="1">
      <alignment horizontal="left" vertical="center" wrapText="1"/>
    </xf>
    <xf numFmtId="0" fontId="4" fillId="0" borderId="4" xfId="231" applyFont="1" applyBorder="1" applyAlignment="1">
      <alignment horizontal="center" vertical="center" wrapText="1"/>
    </xf>
    <xf numFmtId="0" fontId="4" fillId="0" borderId="5" xfId="231" applyFont="1" applyBorder="1" applyAlignment="1">
      <alignment horizontal="center" vertical="center" wrapText="1"/>
    </xf>
    <xf numFmtId="0" fontId="7" fillId="0" borderId="0" xfId="151" applyFont="1" applyBorder="1" applyAlignment="1">
      <alignment horizontal="center" vertical="center"/>
    </xf>
    <xf numFmtId="9" fontId="2" fillId="2" borderId="0" xfId="231" applyNumberFormat="1" applyFont="1" applyFill="1" applyBorder="1" applyAlignment="1">
      <alignment horizontal="center" vertical="center" wrapText="1"/>
    </xf>
    <xf numFmtId="0" fontId="4" fillId="0" borderId="3" xfId="231" applyFont="1" applyBorder="1" applyAlignment="1">
      <alignment horizontal="center" vertical="center" wrapText="1"/>
    </xf>
    <xf numFmtId="0" fontId="4" fillId="0" borderId="1" xfId="231" applyFont="1" applyBorder="1" applyAlignment="1">
      <alignment horizontal="center" vertical="center" wrapText="1"/>
    </xf>
    <xf numFmtId="0" fontId="4" fillId="2" borderId="3" xfId="231" applyFont="1" applyFill="1" applyBorder="1" applyAlignment="1">
      <alignment horizontal="center" vertical="center" wrapText="1"/>
    </xf>
    <xf numFmtId="0" fontId="4" fillId="2" borderId="1" xfId="231" applyFont="1" applyFill="1" applyBorder="1" applyAlignment="1">
      <alignment horizontal="center" vertical="center" wrapText="1"/>
    </xf>
    <xf numFmtId="0" fontId="4" fillId="2" borderId="2" xfId="231" applyFont="1" applyFill="1" applyBorder="1" applyAlignment="1">
      <alignment horizontal="center" vertical="center" wrapText="1"/>
    </xf>
    <xf numFmtId="9" fontId="4" fillId="0" borderId="2" xfId="231" applyNumberFormat="1" applyFont="1" applyBorder="1" applyAlignment="1">
      <alignment horizontal="center" vertical="center" wrapText="1"/>
    </xf>
    <xf numFmtId="9" fontId="4" fillId="0" borderId="3" xfId="231" applyNumberFormat="1" applyFont="1" applyBorder="1" applyAlignment="1">
      <alignment horizontal="center" vertical="center" wrapText="1"/>
    </xf>
    <xf numFmtId="0" fontId="5" fillId="0" borderId="0" xfId="231" applyFont="1" applyAlignment="1">
      <alignment horizontal="center" vertical="center" wrapText="1"/>
    </xf>
    <xf numFmtId="181" fontId="5" fillId="0" borderId="0" xfId="231" applyNumberFormat="1" applyFont="1" applyAlignment="1">
      <alignment horizontal="center" vertical="center" wrapText="1"/>
    </xf>
    <xf numFmtId="10" fontId="5" fillId="0" borderId="0" xfId="231" applyNumberFormat="1" applyFont="1" applyAlignment="1">
      <alignment horizontal="center" vertical="center" wrapText="1"/>
    </xf>
    <xf numFmtId="181" fontId="4" fillId="2" borderId="2" xfId="231" applyNumberFormat="1" applyFont="1" applyFill="1" applyBorder="1" applyAlignment="1">
      <alignment horizontal="center" vertical="center" wrapText="1"/>
    </xf>
    <xf numFmtId="0" fontId="4" fillId="0" borderId="2" xfId="231" applyFont="1" applyBorder="1" applyAlignment="1">
      <alignment horizontal="center" vertical="center" wrapText="1"/>
    </xf>
    <xf numFmtId="10" fontId="4" fillId="0" borderId="3" xfId="231" applyNumberFormat="1" applyFont="1" applyBorder="1" applyAlignment="1">
      <alignment horizontal="center" vertical="center" wrapText="1"/>
    </xf>
    <xf numFmtId="0" fontId="4" fillId="0" borderId="1" xfId="231" applyFont="1" applyBorder="1" applyAlignment="1">
      <alignment horizontal="center" vertical="center"/>
    </xf>
  </cellXfs>
  <cellStyles count="280">
    <cellStyle name="Comma [0]" xfId="248"/>
    <cellStyle name="Comma_Chart1" xfId="50"/>
    <cellStyle name="Currency [0]" xfId="264"/>
    <cellStyle name="Currency_Chart1" xfId="237"/>
    <cellStyle name="MS Sans Serif" xfId="279"/>
    <cellStyle name="Normal_laroux" xfId="171"/>
    <cellStyle name="百分比 2" xfId="133"/>
    <cellStyle name="百分比 2 2" xfId="87"/>
    <cellStyle name="百分比 2 2 2" xfId="274"/>
    <cellStyle name="百分比 2 3" xfId="140"/>
    <cellStyle name="百分比 3" xfId="173"/>
    <cellStyle name="百分比 3 2" xfId="80"/>
    <cellStyle name="百分比 3 2 2" xfId="229"/>
    <cellStyle name="百分比 3 3" xfId="64"/>
    <cellStyle name="百分比 3 4" xfId="53"/>
    <cellStyle name="百分比 3 5" xfId="263"/>
    <cellStyle name="百分比 3 5 2" xfId="75"/>
    <cellStyle name="百分比 4" xfId="221"/>
    <cellStyle name="百分比 5" xfId="267"/>
    <cellStyle name="百分比 5 2" xfId="266"/>
    <cellStyle name="标题 1 2" xfId="164"/>
    <cellStyle name="标题 1 2 2" xfId="111"/>
    <cellStyle name="标题 2 2" xfId="135"/>
    <cellStyle name="标题 2 2 2" xfId="88"/>
    <cellStyle name="标题 3 2" xfId="196"/>
    <cellStyle name="标题 3 2 2" xfId="141"/>
    <cellStyle name="标题 4 2" xfId="261"/>
    <cellStyle name="标题 4 2 2" xfId="26"/>
    <cellStyle name="标题 5" xfId="102"/>
    <cellStyle name="标题 5 2" xfId="84"/>
    <cellStyle name="差 2" xfId="258"/>
    <cellStyle name="差 2 2" xfId="33"/>
    <cellStyle name="常规" xfId="0" builtinId="0"/>
    <cellStyle name="常规 10" xfId="54"/>
    <cellStyle name="常规 10 2" xfId="70"/>
    <cellStyle name="常规 10 2 2" xfId="233"/>
    <cellStyle name="常规 10 2 2 2" xfId="29"/>
    <cellStyle name="常规 10 2 2 2 2" xfId="252"/>
    <cellStyle name="常规 10 2 2 2 2 2" xfId="91"/>
    <cellStyle name="常规 10 2 2 2 3" xfId="251"/>
    <cellStyle name="常规 10 2 2 3" xfId="74"/>
    <cellStyle name="常规 10 2 2 3 2" xfId="35"/>
    <cellStyle name="常规 10 2 2 3 2 2" xfId="114"/>
    <cellStyle name="常规 10 2 2 3 3" xfId="119"/>
    <cellStyle name="常规 10 2 2 4" xfId="250"/>
    <cellStyle name="常规 10 2 3" xfId="124"/>
    <cellStyle name="常规 10 2 3 2" xfId="236"/>
    <cellStyle name="常规 10 2 3 2 2" xfId="235"/>
    <cellStyle name="常规 10 2 3 3" xfId="175"/>
    <cellStyle name="常规 10 2 4" xfId="106"/>
    <cellStyle name="常规 10 2 4 2" xfId="152"/>
    <cellStyle name="常规 10 2 4 2 2" xfId="272"/>
    <cellStyle name="常规 10 2 4 3" xfId="98"/>
    <cellStyle name="常规 10 2 5" xfId="105"/>
    <cellStyle name="常规 10 3" xfId="149"/>
    <cellStyle name="常规 10 3 2" xfId="142"/>
    <cellStyle name="常规 10 3 2 2" xfId="36"/>
    <cellStyle name="常规 10 3 3" xfId="249"/>
    <cellStyle name="常规 10 4" xfId="89"/>
    <cellStyle name="常规 10 4 2" xfId="128"/>
    <cellStyle name="常规 10 4 2 2" xfId="146"/>
    <cellStyle name="常规 10 4 3" xfId="230"/>
    <cellStyle name="常规 10 5" xfId="41"/>
    <cellStyle name="常规 11" xfId="262"/>
    <cellStyle name="常规 11 2" xfId="73"/>
    <cellStyle name="常规 12" xfId="34"/>
    <cellStyle name="常规 12 2" xfId="176"/>
    <cellStyle name="常规 13" xfId="228"/>
    <cellStyle name="常规 13 2" xfId="99"/>
    <cellStyle name="常规 14" xfId="227"/>
    <cellStyle name="常规 15" xfId="254"/>
    <cellStyle name="常规 16" xfId="225"/>
    <cellStyle name="常规 16 2" xfId="188"/>
    <cellStyle name="常规 16 2 2" xfId="223"/>
    <cellStyle name="常规 16 2 2 2" xfId="219"/>
    <cellStyle name="常规 16 2 2 2 2" xfId="218"/>
    <cellStyle name="常规 16 2 2 2 2 2" xfId="217"/>
    <cellStyle name="常规 16 2 2 2 3" xfId="215"/>
    <cellStyle name="常规 16 2 2 3" xfId="214"/>
    <cellStyle name="常规 16 2 2 3 2" xfId="212"/>
    <cellStyle name="常规 16 2 2 3 2 2" xfId="191"/>
    <cellStyle name="常规 16 2 2 3 3" xfId="210"/>
    <cellStyle name="常规 16 2 2 4" xfId="195"/>
    <cellStyle name="常规 16 2 3" xfId="206"/>
    <cellStyle name="常规 16 2 3 2" xfId="205"/>
    <cellStyle name="常规 16 2 3 2 2" xfId="242"/>
    <cellStyle name="常规 16 2 3 3" xfId="136"/>
    <cellStyle name="常规 16 2 4" xfId="13"/>
    <cellStyle name="常规 16 2 4 2" xfId="24"/>
    <cellStyle name="常规 16 2 4 2 2" xfId="90"/>
    <cellStyle name="常规 16 2 4 3" xfId="19"/>
    <cellStyle name="常规 16 2 5" xfId="246"/>
    <cellStyle name="常规 16 3" xfId="139"/>
    <cellStyle name="常规 16 3 2" xfId="23"/>
    <cellStyle name="常规 16 3 2 2" xfId="21"/>
    <cellStyle name="常规 16 3 3" xfId="22"/>
    <cellStyle name="常规 16 4" xfId="271"/>
    <cellStyle name="常规 16 4 2" xfId="158"/>
    <cellStyle name="常规 16 4 2 2" xfId="131"/>
    <cellStyle name="常规 16 4 3" xfId="78"/>
    <cellStyle name="常规 16 5" xfId="20"/>
    <cellStyle name="常规 17" xfId="203"/>
    <cellStyle name="常规 17 2" xfId="244"/>
    <cellStyle name="常规 17 2 2" xfId="239"/>
    <cellStyle name="常规 17 2 2 2" xfId="185"/>
    <cellStyle name="常规 17 2 2 2 2" xfId="16"/>
    <cellStyle name="常规 17 2 2 2 2 2" xfId="92"/>
    <cellStyle name="常规 17 2 2 2 3" xfId="183"/>
    <cellStyle name="常规 17 2 2 3" xfId="190"/>
    <cellStyle name="常规 17 2 2 3 2" xfId="174"/>
    <cellStyle name="常规 17 2 2 3 2 2" xfId="79"/>
    <cellStyle name="常规 17 2 2 3 3" xfId="222"/>
    <cellStyle name="常规 17 2 2 4" xfId="193"/>
    <cellStyle name="常规 17 2 3" xfId="170"/>
    <cellStyle name="常规 17 2 3 2" xfId="9"/>
    <cellStyle name="常规 17 2 3 2 2" xfId="144"/>
    <cellStyle name="常规 17 2 3 3" xfId="15"/>
    <cellStyle name="常规 17 2 4" xfId="202"/>
    <cellStyle name="常规 17 2 4 2" xfId="11"/>
    <cellStyle name="常规 17 2 4 2 2" xfId="208"/>
    <cellStyle name="常规 17 2 4 3" xfId="42"/>
    <cellStyle name="常规 17 2 5" xfId="232"/>
    <cellStyle name="常规 17 3" xfId="161"/>
    <cellStyle name="常规 17 3 2" xfId="46"/>
    <cellStyle name="常规 17 3 2 2" xfId="39"/>
    <cellStyle name="常规 17 3 3" xfId="177"/>
    <cellStyle name="常规 17 4" xfId="6"/>
    <cellStyle name="常规 17 4 2" xfId="207"/>
    <cellStyle name="常规 17 4 2 2" xfId="5"/>
    <cellStyle name="常规 17 4 3" xfId="4"/>
    <cellStyle name="常规 18" xfId="45"/>
    <cellStyle name="常规 19" xfId="1"/>
    <cellStyle name="常规 19 2" xfId="199"/>
    <cellStyle name="常规 19 3" xfId="231"/>
    <cellStyle name="常规 2" xfId="255"/>
    <cellStyle name="常规 2 2" xfId="240"/>
    <cellStyle name="常规 2 2 2" xfId="197"/>
    <cellStyle name="常规 2 2 2 2" xfId="97"/>
    <cellStyle name="常规 2 2 2 2 2" xfId="192"/>
    <cellStyle name="常规 2 2 2 2 2 2" xfId="112"/>
    <cellStyle name="常规 2 2 2 2 3" xfId="138"/>
    <cellStyle name="常规 2 2 2 3" xfId="243"/>
    <cellStyle name="常规 2 2 2 3 2" xfId="238"/>
    <cellStyle name="常规 2 2 2 3 2 2" xfId="184"/>
    <cellStyle name="常规 2 2 2 3 3" xfId="168"/>
    <cellStyle name="常规 2 2 2 4" xfId="160"/>
    <cellStyle name="常规 2 2 2 4 2" xfId="47"/>
    <cellStyle name="常规 2 2 2 5" xfId="7"/>
    <cellStyle name="常规 2 2 3" xfId="198"/>
    <cellStyle name="常规 2 2 3 2" xfId="137"/>
    <cellStyle name="常规 2 2 3 2 2" xfId="259"/>
    <cellStyle name="常规 2 2 3 3" xfId="150"/>
    <cellStyle name="常规 2 2 4" xfId="145"/>
    <cellStyle name="常规 2 2 4 2" xfId="169"/>
    <cellStyle name="常规 2 2 4 2 2" xfId="8"/>
    <cellStyle name="常规 2 2 4 3" xfId="200"/>
    <cellStyle name="常规 2 2 5" xfId="85"/>
    <cellStyle name="常规 2 3" xfId="18"/>
    <cellStyle name="常规 2 3 2" xfId="154"/>
    <cellStyle name="常规 2 3 2 2" xfId="27"/>
    <cellStyle name="常规 2 3 2 2 2" xfId="31"/>
    <cellStyle name="常规 2 3 2 3" xfId="38"/>
    <cellStyle name="常规 2 3 3" xfId="172"/>
    <cellStyle name="常规 2 3 3 2" xfId="277"/>
    <cellStyle name="常规 2 3 3 2 2" xfId="125"/>
    <cellStyle name="常规 2 3 3 3" xfId="224"/>
    <cellStyle name="常规 2 3 4" xfId="273"/>
    <cellStyle name="常规 2 3 4 2" xfId="56"/>
    <cellStyle name="常规 2 3 5" xfId="162"/>
    <cellStyle name="常规 2 4" xfId="100"/>
    <cellStyle name="常规 2 4 2" xfId="167"/>
    <cellStyle name="常规 2 4 2 2" xfId="189"/>
    <cellStyle name="常规 2 5" xfId="57"/>
    <cellStyle name="常规 2 5 2" xfId="165"/>
    <cellStyle name="常规 2 5 2 2" xfId="260"/>
    <cellStyle name="常规 2 5 3" xfId="103"/>
    <cellStyle name="常规 2 6" xfId="166"/>
    <cellStyle name="常规 2 6 2" xfId="49"/>
    <cellStyle name="常规 2 7" xfId="58"/>
    <cellStyle name="常规 2 8" xfId="59"/>
    <cellStyle name="常规 20" xfId="253"/>
    <cellStyle name="常规 20 2" xfId="44"/>
    <cellStyle name="常规 20 2 2" xfId="151"/>
    <cellStyle name="常规 20 3" xfId="2"/>
    <cellStyle name="常规 20 3 2" xfId="201"/>
    <cellStyle name="常规 20 4" xfId="181"/>
    <cellStyle name="常规 21" xfId="226"/>
    <cellStyle name="常规 21 2" xfId="187"/>
    <cellStyle name="常规 22" xfId="204"/>
    <cellStyle name="常规 25" xfId="180"/>
    <cellStyle name="常规 25 2" xfId="60"/>
    <cellStyle name="常规 3" xfId="62"/>
    <cellStyle name="常规 3 2" xfId="63"/>
    <cellStyle name="常规 3 2 2" xfId="65"/>
    <cellStyle name="常规 3 2 2 2" xfId="77"/>
    <cellStyle name="常规 3 2 2 2 2" xfId="247"/>
    <cellStyle name="常规 3 2 2 3" xfId="68"/>
    <cellStyle name="常规 3 2 3" xfId="52"/>
    <cellStyle name="常规 3 2 3 2" xfId="245"/>
    <cellStyle name="常规 3 2 3 2 2" xfId="234"/>
    <cellStyle name="常规 3 2 3 3" xfId="148"/>
    <cellStyle name="常规 3 2 4" xfId="265"/>
    <cellStyle name="常规 3 3" xfId="25"/>
    <cellStyle name="常规 3 3 2" xfId="30"/>
    <cellStyle name="常规 3 3 2 2" xfId="96"/>
    <cellStyle name="常规 3 3 3" xfId="120"/>
    <cellStyle name="常规 3 4" xfId="179"/>
    <cellStyle name="常规 3 4 2" xfId="93"/>
    <cellStyle name="常规 3 4 2 2" xfId="71"/>
    <cellStyle name="常规 3 4 3" xfId="107"/>
    <cellStyle name="常规 3 5" xfId="82"/>
    <cellStyle name="常规 3 5 2" xfId="108"/>
    <cellStyle name="常规 3 6" xfId="81"/>
    <cellStyle name="常规 3 6 2" xfId="109"/>
    <cellStyle name="常规 3 6 2 2" xfId="270"/>
    <cellStyle name="常规 3 6 3" xfId="116"/>
    <cellStyle name="常规 3 7" xfId="104"/>
    <cellStyle name="常规 4" xfId="37"/>
    <cellStyle name="常规 4 2" xfId="113"/>
    <cellStyle name="常规 4 2 2" xfId="95"/>
    <cellStyle name="常规 4 2 2 2" xfId="182"/>
    <cellStyle name="常规 4 2 2 2 2" xfId="67"/>
    <cellStyle name="常规 4 2 2 3" xfId="143"/>
    <cellStyle name="常规 4 2 3" xfId="115"/>
    <cellStyle name="常规 4 2 3 2" xfId="220"/>
    <cellStyle name="常规 4 2 3 2 2" xfId="121"/>
    <cellStyle name="常规 4 2 3 3" xfId="268"/>
    <cellStyle name="常规 4 2 4" xfId="153"/>
    <cellStyle name="常规 4 3" xfId="276"/>
    <cellStyle name="常规 4 3 2" xfId="126"/>
    <cellStyle name="常规 4 3 2 2" xfId="156"/>
    <cellStyle name="常规 4 3 3" xfId="32"/>
    <cellStyle name="常规 4 4" xfId="159"/>
    <cellStyle name="常规 4 4 2" xfId="186"/>
    <cellStyle name="常规 4 4 2 2" xfId="132"/>
    <cellStyle name="常规 4 4 3" xfId="269"/>
    <cellStyle name="常规 4 5" xfId="3"/>
    <cellStyle name="常规 5" xfId="118"/>
    <cellStyle name="常规 5 2" xfId="216"/>
    <cellStyle name="常规 5 2 2" xfId="66"/>
    <cellStyle name="常规 5 3" xfId="163"/>
    <cellStyle name="常规 6" xfId="12"/>
    <cellStyle name="常规 6 2" xfId="209"/>
    <cellStyle name="常规 6 2 2" xfId="122"/>
    <cellStyle name="常规 6 3" xfId="134"/>
    <cellStyle name="常规 7" xfId="43"/>
    <cellStyle name="常规 7 2" xfId="76"/>
    <cellStyle name="常规 8" xfId="48"/>
    <cellStyle name="常规 8 2" xfId="40"/>
    <cellStyle name="常规 9" xfId="178"/>
    <cellStyle name="常规 9 2" xfId="157"/>
    <cellStyle name="常规_2009年1-12月份全区就业再就业情况进度表 2 2" xfId="213"/>
    <cellStyle name="常规_Sheet2 2" xfId="211"/>
    <cellStyle name="好 2" xfId="94"/>
    <cellStyle name="好 2 2" xfId="72"/>
    <cellStyle name="汇总 2" xfId="256"/>
    <cellStyle name="汇总 2 2" xfId="241"/>
    <cellStyle name="计算 2" xfId="17"/>
    <cellStyle name="计算 2 2" xfId="155"/>
    <cellStyle name="检查单元格 2" xfId="86"/>
    <cellStyle name="检查单元格 2 2" xfId="275"/>
    <cellStyle name="解释性文本 2" xfId="101"/>
    <cellStyle name="解释性文本 2 2" xfId="83"/>
    <cellStyle name="警告文本 2" xfId="147"/>
    <cellStyle name="警告文本 2 2" xfId="257"/>
    <cellStyle name="链接单元格 2" xfId="110"/>
    <cellStyle name="链接单元格 2 2" xfId="278"/>
    <cellStyle name="普通_laroux" xfId="194"/>
    <cellStyle name="千分位[0]_laroux" xfId="130"/>
    <cellStyle name="千分位_laroux" xfId="127"/>
    <cellStyle name="千位[0]_laroux" xfId="51"/>
    <cellStyle name="千位_laroux" xfId="28"/>
    <cellStyle name="适中 2" xfId="61"/>
    <cellStyle name="适中 2 2" xfId="123"/>
    <cellStyle name="输出 2" xfId="129"/>
    <cellStyle name="输出 2 2" xfId="117"/>
    <cellStyle name="输入 2" xfId="10"/>
    <cellStyle name="输入 2 2" xfId="14"/>
    <cellStyle name="注释 2" xfId="55"/>
    <cellStyle name="注释 2 2" xfId="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6"/>
  <sheetViews>
    <sheetView tabSelected="1" zoomScale="60" zoomScaleNormal="60" workbookViewId="0">
      <pane xSplit="2" ySplit="4" topLeftCell="C17" activePane="bottomRight" state="frozen"/>
      <selection pane="topRight"/>
      <selection pane="bottomLeft"/>
      <selection pane="bottomRight" activeCell="B25" sqref="B25"/>
    </sheetView>
  </sheetViews>
  <sheetFormatPr defaultColWidth="9" defaultRowHeight="40.15" customHeight="1"/>
  <cols>
    <col min="1" max="1" width="7.125" style="217" customWidth="1"/>
    <col min="2" max="2" width="39.625" style="218" customWidth="1"/>
    <col min="3" max="3" width="12.125" style="217" customWidth="1"/>
    <col min="4" max="4" width="17.875" style="219" customWidth="1"/>
    <col min="5" max="5" width="16.875" style="217" customWidth="1"/>
    <col min="6" max="6" width="15" style="219" customWidth="1"/>
    <col min="7" max="7" width="16.25" style="219" customWidth="1"/>
    <col min="8" max="8" width="16.625" style="219" customWidth="1"/>
    <col min="9" max="9" width="16.25" style="219" customWidth="1"/>
    <col min="10" max="11" width="15.625" style="219" hidden="1" customWidth="1"/>
    <col min="12" max="12" width="14.625" style="219" customWidth="1"/>
    <col min="13" max="13" width="15.625" style="219" customWidth="1"/>
    <col min="14" max="14" width="14" style="220" customWidth="1"/>
    <col min="15" max="15" width="13.125" style="221" customWidth="1"/>
    <col min="16" max="16" width="12.25" style="217" hidden="1" customWidth="1"/>
    <col min="17" max="17" width="11.125" style="217" hidden="1" customWidth="1"/>
    <col min="18" max="18" width="11.125" style="217" customWidth="1"/>
    <col min="19" max="19" width="21.375" style="217" customWidth="1"/>
    <col min="20" max="16384" width="9" style="217"/>
  </cols>
  <sheetData>
    <row r="1" spans="1:17" ht="40.15" customHeight="1">
      <c r="A1" s="296"/>
      <c r="B1" s="296"/>
    </row>
    <row r="2" spans="1:17" ht="63" customHeight="1">
      <c r="A2" s="297" t="s">
        <v>0</v>
      </c>
      <c r="B2" s="297"/>
      <c r="C2" s="297"/>
      <c r="D2" s="297"/>
      <c r="E2" s="297"/>
      <c r="F2" s="297"/>
      <c r="G2" s="298"/>
      <c r="H2" s="297"/>
      <c r="I2" s="297"/>
      <c r="J2" s="297"/>
      <c r="K2" s="297"/>
      <c r="L2" s="297"/>
      <c r="M2" s="299"/>
      <c r="N2" s="300"/>
      <c r="O2" s="301"/>
    </row>
    <row r="3" spans="1:17" ht="1.5" customHeight="1">
      <c r="A3" s="222"/>
      <c r="B3" s="222"/>
      <c r="C3" s="222"/>
      <c r="D3" s="223"/>
      <c r="E3" s="222"/>
      <c r="F3" s="223"/>
      <c r="G3" s="223"/>
      <c r="H3" s="223"/>
      <c r="I3" s="223"/>
      <c r="J3" s="223"/>
      <c r="K3" s="223"/>
      <c r="L3" s="273"/>
      <c r="M3" s="277"/>
      <c r="N3" s="278"/>
      <c r="O3" s="279"/>
    </row>
    <row r="4" spans="1:17" ht="42" customHeight="1">
      <c r="A4" s="310" t="s">
        <v>1</v>
      </c>
      <c r="B4" s="312" t="s">
        <v>2</v>
      </c>
      <c r="C4" s="312" t="s">
        <v>3</v>
      </c>
      <c r="D4" s="314" t="s">
        <v>4</v>
      </c>
      <c r="E4" s="312" t="s">
        <v>5</v>
      </c>
      <c r="F4" s="314" t="s">
        <v>6</v>
      </c>
      <c r="G4" s="314" t="s">
        <v>7</v>
      </c>
      <c r="H4" s="314" t="s">
        <v>8</v>
      </c>
      <c r="I4" s="314" t="s">
        <v>9</v>
      </c>
      <c r="J4" s="256" t="s">
        <v>10</v>
      </c>
      <c r="K4" s="256" t="s">
        <v>11</v>
      </c>
      <c r="L4" s="314" t="s">
        <v>12</v>
      </c>
      <c r="M4" s="302" t="s">
        <v>13</v>
      </c>
      <c r="N4" s="303"/>
      <c r="O4" s="304"/>
    </row>
    <row r="5" spans="1:17" ht="42" customHeight="1">
      <c r="A5" s="311"/>
      <c r="B5" s="313"/>
      <c r="C5" s="313"/>
      <c r="D5" s="315"/>
      <c r="E5" s="313"/>
      <c r="F5" s="315"/>
      <c r="G5" s="315"/>
      <c r="H5" s="315"/>
      <c r="I5" s="315"/>
      <c r="J5" s="256"/>
      <c r="K5" s="256"/>
      <c r="L5" s="315"/>
      <c r="M5" s="281" t="s">
        <v>14</v>
      </c>
      <c r="N5" s="282" t="s">
        <v>15</v>
      </c>
      <c r="O5" s="283" t="s">
        <v>16</v>
      </c>
    </row>
    <row r="6" spans="1:17" ht="51" customHeight="1">
      <c r="A6" s="224" t="s">
        <v>17</v>
      </c>
      <c r="B6" s="225" t="s">
        <v>18</v>
      </c>
      <c r="C6" s="226"/>
      <c r="D6" s="227"/>
      <c r="E6" s="226"/>
      <c r="F6" s="255"/>
      <c r="G6" s="256"/>
      <c r="H6" s="227"/>
      <c r="I6" s="274"/>
      <c r="J6" s="274"/>
      <c r="K6" s="227"/>
      <c r="L6" s="227"/>
      <c r="M6" s="230"/>
      <c r="N6" s="280"/>
      <c r="O6" s="284"/>
    </row>
    <row r="7" spans="1:17" ht="35.1" customHeight="1">
      <c r="A7" s="228">
        <v>1</v>
      </c>
      <c r="B7" s="229" t="s">
        <v>19</v>
      </c>
      <c r="C7" s="226" t="s">
        <v>20</v>
      </c>
      <c r="D7" s="230">
        <v>22.439599999999999</v>
      </c>
      <c r="E7" s="257">
        <v>18</v>
      </c>
      <c r="F7" s="258">
        <v>20</v>
      </c>
      <c r="G7" s="230">
        <v>3.95</v>
      </c>
      <c r="H7" s="253">
        <f>G7/E7</f>
        <v>0.21944444444444444</v>
      </c>
      <c r="I7" s="253">
        <f>G7/F7</f>
        <v>0.19750000000000001</v>
      </c>
      <c r="J7" s="259" t="e">
        <f>M7/#REF!</f>
        <v>#REF!</v>
      </c>
      <c r="K7" s="253">
        <f t="shared" ref="K7:K12" si="0">(G7-M7)/M7</f>
        <v>-2.2277227722772242E-2</v>
      </c>
      <c r="L7" s="253" t="s">
        <v>21</v>
      </c>
      <c r="M7" s="230">
        <v>4.04</v>
      </c>
      <c r="N7" s="280">
        <f t="shared" ref="N7:N12" si="1">G7-M7</f>
        <v>-8.9999999999999858E-2</v>
      </c>
      <c r="O7" s="285">
        <f t="shared" ref="O7:O12" si="2">N7/M7</f>
        <v>-2.2277227722772242E-2</v>
      </c>
    </row>
    <row r="8" spans="1:17" ht="35.1" customHeight="1">
      <c r="A8" s="228">
        <v>2</v>
      </c>
      <c r="B8" s="229" t="s">
        <v>22</v>
      </c>
      <c r="C8" s="226" t="s">
        <v>20</v>
      </c>
      <c r="D8" s="230">
        <v>11.409800000000001</v>
      </c>
      <c r="E8" s="257">
        <v>5</v>
      </c>
      <c r="F8" s="258">
        <v>5</v>
      </c>
      <c r="G8" s="230">
        <v>2.52</v>
      </c>
      <c r="H8" s="253">
        <f t="shared" ref="H8:H9" si="3">G8/E8</f>
        <v>0.504</v>
      </c>
      <c r="I8" s="253">
        <f>G8/F8</f>
        <v>0.504</v>
      </c>
      <c r="J8" s="259" t="e">
        <f>M8/#REF!</f>
        <v>#REF!</v>
      </c>
      <c r="K8" s="253">
        <f t="shared" si="0"/>
        <v>0.44</v>
      </c>
      <c r="L8" s="253" t="s">
        <v>21</v>
      </c>
      <c r="M8" s="230">
        <v>1.75</v>
      </c>
      <c r="N8" s="280">
        <f t="shared" si="1"/>
        <v>0.77</v>
      </c>
      <c r="O8" s="285">
        <f t="shared" si="2"/>
        <v>0.44</v>
      </c>
    </row>
    <row r="9" spans="1:17" ht="35.1" customHeight="1">
      <c r="A9" s="228">
        <v>3</v>
      </c>
      <c r="B9" s="229" t="s">
        <v>23</v>
      </c>
      <c r="C9" s="226" t="s">
        <v>20</v>
      </c>
      <c r="D9" s="230">
        <v>7.5837000000000003</v>
      </c>
      <c r="E9" s="257">
        <v>5</v>
      </c>
      <c r="F9" s="258">
        <v>5</v>
      </c>
      <c r="G9" s="230">
        <v>1.37</v>
      </c>
      <c r="H9" s="253">
        <f t="shared" si="3"/>
        <v>0.27400000000000002</v>
      </c>
      <c r="I9" s="253">
        <f>G9/F9</f>
        <v>0.27400000000000002</v>
      </c>
      <c r="J9" s="259" t="e">
        <f>M9/#REF!</f>
        <v>#REF!</v>
      </c>
      <c r="K9" s="253">
        <f t="shared" si="0"/>
        <v>0.1416666666666668</v>
      </c>
      <c r="L9" s="253" t="s">
        <v>21</v>
      </c>
      <c r="M9" s="230">
        <v>1.2</v>
      </c>
      <c r="N9" s="280">
        <f t="shared" si="1"/>
        <v>0.17000000000000015</v>
      </c>
      <c r="O9" s="285">
        <f t="shared" si="2"/>
        <v>0.1416666666666668</v>
      </c>
    </row>
    <row r="10" spans="1:17" ht="35.1" customHeight="1">
      <c r="A10" s="228">
        <v>4</v>
      </c>
      <c r="B10" s="229" t="s">
        <v>24</v>
      </c>
      <c r="C10" s="226" t="s">
        <v>20</v>
      </c>
      <c r="D10" s="230">
        <v>248.88740000000001</v>
      </c>
      <c r="E10" s="259" t="s">
        <v>21</v>
      </c>
      <c r="F10" s="257">
        <v>240</v>
      </c>
      <c r="G10" s="230">
        <v>175.21</v>
      </c>
      <c r="H10" s="253" t="s">
        <v>21</v>
      </c>
      <c r="I10" s="253">
        <f>G10/F10</f>
        <v>0.7300416666666667</v>
      </c>
      <c r="J10" s="259" t="e">
        <f>M10/#REF!</f>
        <v>#REF!</v>
      </c>
      <c r="K10" s="253">
        <f t="shared" si="0"/>
        <v>5.8414884620031512E-2</v>
      </c>
      <c r="L10" s="253" t="s">
        <v>21</v>
      </c>
      <c r="M10" s="266">
        <v>165.54</v>
      </c>
      <c r="N10" s="280">
        <f t="shared" si="1"/>
        <v>9.6700000000000159</v>
      </c>
      <c r="O10" s="285">
        <f t="shared" si="2"/>
        <v>5.8414884620031512E-2</v>
      </c>
    </row>
    <row r="11" spans="1:17" ht="35.1" customHeight="1">
      <c r="A11" s="228">
        <v>5</v>
      </c>
      <c r="B11" s="229" t="s">
        <v>25</v>
      </c>
      <c r="C11" s="226" t="s">
        <v>20</v>
      </c>
      <c r="D11" s="230">
        <v>210.4205</v>
      </c>
      <c r="E11" s="259" t="s">
        <v>21</v>
      </c>
      <c r="F11" s="257">
        <v>200</v>
      </c>
      <c r="G11" s="230">
        <v>138.03</v>
      </c>
      <c r="H11" s="253" t="s">
        <v>21</v>
      </c>
      <c r="I11" s="253">
        <f t="shared" ref="I11:I12" si="4">G11/F11</f>
        <v>0.69015000000000004</v>
      </c>
      <c r="J11" s="259" t="e">
        <f>M11/#REF!</f>
        <v>#REF!</v>
      </c>
      <c r="K11" s="253">
        <f t="shared" si="0"/>
        <v>3.1537254315820933E-2</v>
      </c>
      <c r="L11" s="253" t="s">
        <v>21</v>
      </c>
      <c r="M11" s="266">
        <v>133.81</v>
      </c>
      <c r="N11" s="280">
        <f t="shared" si="1"/>
        <v>4.2199999999999989</v>
      </c>
      <c r="O11" s="285">
        <f t="shared" si="2"/>
        <v>3.1537254315820933E-2</v>
      </c>
    </row>
    <row r="12" spans="1:17" ht="35.1" customHeight="1">
      <c r="A12" s="228">
        <v>6</v>
      </c>
      <c r="B12" s="229" t="s">
        <v>26</v>
      </c>
      <c r="C12" s="226" t="s">
        <v>20</v>
      </c>
      <c r="D12" s="230">
        <v>13.98</v>
      </c>
      <c r="E12" s="259" t="s">
        <v>21</v>
      </c>
      <c r="F12" s="257">
        <v>13</v>
      </c>
      <c r="G12" s="230">
        <v>1.7</v>
      </c>
      <c r="H12" s="253" t="s">
        <v>21</v>
      </c>
      <c r="I12" s="253">
        <f t="shared" si="4"/>
        <v>0.13076923076923078</v>
      </c>
      <c r="J12" s="259" t="e">
        <f>M12/#REF!</f>
        <v>#REF!</v>
      </c>
      <c r="K12" s="253">
        <f t="shared" si="0"/>
        <v>-0.35114503816793896</v>
      </c>
      <c r="L12" s="253" t="s">
        <v>21</v>
      </c>
      <c r="M12" s="266">
        <v>2.62</v>
      </c>
      <c r="N12" s="280">
        <f t="shared" si="1"/>
        <v>-0.92000000000000015</v>
      </c>
      <c r="O12" s="285">
        <f t="shared" si="2"/>
        <v>-0.35114503816793896</v>
      </c>
    </row>
    <row r="13" spans="1:17" ht="50.1" customHeight="1">
      <c r="A13" s="224" t="s">
        <v>27</v>
      </c>
      <c r="B13" s="225" t="s">
        <v>28</v>
      </c>
      <c r="C13" s="226"/>
      <c r="D13" s="231"/>
      <c r="E13" s="260"/>
      <c r="F13" s="258"/>
      <c r="G13" s="261"/>
      <c r="H13" s="253"/>
      <c r="I13" s="253"/>
      <c r="J13" s="259"/>
      <c r="K13" s="316" t="s">
        <v>29</v>
      </c>
      <c r="L13" s="266"/>
      <c r="M13" s="266"/>
      <c r="N13" s="280"/>
      <c r="O13" s="285"/>
    </row>
    <row r="14" spans="1:17" ht="47.1" customHeight="1">
      <c r="A14" s="232" t="s">
        <v>30</v>
      </c>
      <c r="B14" s="225" t="s">
        <v>31</v>
      </c>
      <c r="C14" s="226"/>
      <c r="D14" s="231"/>
      <c r="E14" s="260"/>
      <c r="F14" s="258"/>
      <c r="G14" s="261"/>
      <c r="H14" s="253"/>
      <c r="I14" s="253"/>
      <c r="J14" s="259"/>
      <c r="K14" s="316"/>
      <c r="L14" s="266"/>
      <c r="M14" s="266"/>
      <c r="N14" s="280"/>
      <c r="O14" s="285"/>
      <c r="P14" s="217" t="s">
        <v>32</v>
      </c>
      <c r="Q14" s="217" t="s">
        <v>33</v>
      </c>
    </row>
    <row r="15" spans="1:17" ht="35.1" customHeight="1">
      <c r="A15" s="228">
        <v>7</v>
      </c>
      <c r="B15" s="229" t="s">
        <v>34</v>
      </c>
      <c r="C15" s="226" t="s">
        <v>20</v>
      </c>
      <c r="D15" s="230">
        <v>823.08</v>
      </c>
      <c r="E15" s="262">
        <v>850</v>
      </c>
      <c r="F15" s="262">
        <v>850</v>
      </c>
      <c r="G15" s="230">
        <v>830.27</v>
      </c>
      <c r="H15" s="253">
        <f>G15/E15</f>
        <v>0.97678823529411762</v>
      </c>
      <c r="I15" s="253">
        <f>G15/F15</f>
        <v>0.97678823529411762</v>
      </c>
      <c r="J15" s="259" t="e">
        <f>M15/#REF!</f>
        <v>#REF!</v>
      </c>
      <c r="K15" s="266">
        <f t="shared" ref="K15:K20" si="5">G15-D15</f>
        <v>7.1899999999999409</v>
      </c>
      <c r="L15" s="275">
        <f>(G15-D15)/(F15-D15)</f>
        <v>0.26708766716195959</v>
      </c>
      <c r="M15" s="266">
        <v>789.9</v>
      </c>
      <c r="N15" s="280">
        <f t="shared" ref="N15:N21" si="6">G15-M15</f>
        <v>40.370000000000005</v>
      </c>
      <c r="O15" s="285">
        <f t="shared" ref="O15:O21" si="7">N15/M15</f>
        <v>5.1107735156348914E-2</v>
      </c>
      <c r="P15" s="286">
        <f>G15-D15</f>
        <v>7.1899999999999409</v>
      </c>
      <c r="Q15" s="286">
        <f>F15-D15</f>
        <v>26.919999999999959</v>
      </c>
    </row>
    <row r="16" spans="1:17" ht="35.1" customHeight="1">
      <c r="A16" s="228">
        <v>8</v>
      </c>
      <c r="B16" s="229" t="s">
        <v>35</v>
      </c>
      <c r="C16" s="226" t="s">
        <v>20</v>
      </c>
      <c r="D16" s="230">
        <v>410.1</v>
      </c>
      <c r="E16" s="262">
        <v>433</v>
      </c>
      <c r="F16" s="262">
        <v>433</v>
      </c>
      <c r="G16" s="230">
        <v>411.79</v>
      </c>
      <c r="H16" s="253">
        <f>G16/E16</f>
        <v>0.95101616628175523</v>
      </c>
      <c r="I16" s="253">
        <f>G16/F16</f>
        <v>0.95101616628175523</v>
      </c>
      <c r="J16" s="259" t="e">
        <f>M16/#REF!</f>
        <v>#REF!</v>
      </c>
      <c r="K16" s="266">
        <f t="shared" si="5"/>
        <v>1.6899999999999977</v>
      </c>
      <c r="L16" s="275">
        <f>(G16-D16)/(F16-D16)</f>
        <v>7.3799126637554557E-2</v>
      </c>
      <c r="M16" s="266">
        <v>383.06</v>
      </c>
      <c r="N16" s="280">
        <f t="shared" si="6"/>
        <v>28.730000000000018</v>
      </c>
      <c r="O16" s="285">
        <f t="shared" si="7"/>
        <v>7.5001305278546496E-2</v>
      </c>
      <c r="P16" s="286">
        <f t="shared" ref="P16:P20" si="8">G16-D16</f>
        <v>1.6899999999999977</v>
      </c>
      <c r="Q16" s="286">
        <f>F16-D16</f>
        <v>22.899999999999977</v>
      </c>
    </row>
    <row r="17" spans="1:20" ht="35.1" customHeight="1">
      <c r="A17" s="228">
        <v>9</v>
      </c>
      <c r="B17" s="229" t="s">
        <v>36</v>
      </c>
      <c r="C17" s="226" t="s">
        <v>20</v>
      </c>
      <c r="D17" s="230">
        <v>92.99</v>
      </c>
      <c r="E17" s="262" t="s">
        <v>21</v>
      </c>
      <c r="F17" s="262" t="s">
        <v>21</v>
      </c>
      <c r="G17" s="230">
        <v>93.21</v>
      </c>
      <c r="H17" s="253" t="s">
        <v>21</v>
      </c>
      <c r="I17" s="253" t="s">
        <v>21</v>
      </c>
      <c r="J17" s="253" t="s">
        <v>21</v>
      </c>
      <c r="K17" s="253" t="s">
        <v>21</v>
      </c>
      <c r="L17" s="253" t="s">
        <v>21</v>
      </c>
      <c r="M17" s="266">
        <v>91.39</v>
      </c>
      <c r="N17" s="280">
        <f t="shared" si="6"/>
        <v>1.8199999999999932</v>
      </c>
      <c r="O17" s="285">
        <f t="shared" si="7"/>
        <v>1.9914651493598789E-2</v>
      </c>
      <c r="P17" s="286">
        <f t="shared" si="8"/>
        <v>0.21999999999999886</v>
      </c>
      <c r="Q17" s="286"/>
    </row>
    <row r="18" spans="1:20" s="215" customFormat="1" ht="35.1" customHeight="1">
      <c r="A18" s="228">
        <v>10</v>
      </c>
      <c r="B18" s="229" t="s">
        <v>37</v>
      </c>
      <c r="C18" s="226" t="s">
        <v>20</v>
      </c>
      <c r="D18" s="230">
        <v>791.71</v>
      </c>
      <c r="E18" s="262" t="s">
        <v>21</v>
      </c>
      <c r="F18" s="262" t="s">
        <v>21</v>
      </c>
      <c r="G18" s="230">
        <v>789.57</v>
      </c>
      <c r="H18" s="253" t="s">
        <v>21</v>
      </c>
      <c r="I18" s="253" t="s">
        <v>21</v>
      </c>
      <c r="J18" s="253" t="s">
        <v>21</v>
      </c>
      <c r="K18" s="253" t="s">
        <v>21</v>
      </c>
      <c r="L18" s="253" t="s">
        <v>21</v>
      </c>
      <c r="M18" s="266">
        <v>785.71</v>
      </c>
      <c r="N18" s="280">
        <f t="shared" si="6"/>
        <v>3.8600000000000136</v>
      </c>
      <c r="O18" s="285">
        <f t="shared" si="7"/>
        <v>4.9127540695676694E-3</v>
      </c>
      <c r="P18" s="286">
        <f t="shared" si="8"/>
        <v>-2.1399999999999864</v>
      </c>
      <c r="Q18" s="286"/>
    </row>
    <row r="19" spans="1:20" ht="35.1" customHeight="1">
      <c r="A19" s="228">
        <v>11</v>
      </c>
      <c r="B19" s="229" t="s">
        <v>38</v>
      </c>
      <c r="C19" s="226" t="s">
        <v>20</v>
      </c>
      <c r="D19" s="230">
        <v>290.86</v>
      </c>
      <c r="E19" s="262">
        <v>298</v>
      </c>
      <c r="F19" s="262">
        <v>298</v>
      </c>
      <c r="G19" s="230">
        <v>296.62</v>
      </c>
      <c r="H19" s="253">
        <f>G19/E19</f>
        <v>0.99536912751677853</v>
      </c>
      <c r="I19" s="253">
        <f>G19/F19</f>
        <v>0.99536912751677853</v>
      </c>
      <c r="J19" s="259" t="e">
        <f>M19/#REF!</f>
        <v>#REF!</v>
      </c>
      <c r="K19" s="266">
        <f t="shared" si="5"/>
        <v>5.7599999999999909</v>
      </c>
      <c r="L19" s="275">
        <f>(G19-D19)/(F19-D19)</f>
        <v>0.80672268907563049</v>
      </c>
      <c r="M19" s="276">
        <v>278.77999999999997</v>
      </c>
      <c r="N19" s="280">
        <f t="shared" si="6"/>
        <v>17.840000000000032</v>
      </c>
      <c r="O19" s="285">
        <f t="shared" si="7"/>
        <v>6.3993112848841502E-2</v>
      </c>
      <c r="P19" s="286">
        <f t="shared" si="8"/>
        <v>5.7599999999999909</v>
      </c>
      <c r="Q19" s="286">
        <f>F19-D19</f>
        <v>7.1399999999999864</v>
      </c>
      <c r="T19" s="215"/>
    </row>
    <row r="20" spans="1:20" ht="35.1" customHeight="1">
      <c r="A20" s="228">
        <v>12</v>
      </c>
      <c r="B20" s="229" t="s">
        <v>39</v>
      </c>
      <c r="C20" s="226" t="s">
        <v>20</v>
      </c>
      <c r="D20" s="230">
        <v>338.19</v>
      </c>
      <c r="E20" s="262">
        <v>340</v>
      </c>
      <c r="F20" s="262">
        <v>341</v>
      </c>
      <c r="G20" s="230">
        <v>335.01</v>
      </c>
      <c r="H20" s="253">
        <f>G20/E20</f>
        <v>0.98532352941176471</v>
      </c>
      <c r="I20" s="253">
        <f>G20/F20</f>
        <v>0.98243401759530791</v>
      </c>
      <c r="J20" s="259" t="e">
        <f>M20/#REF!</f>
        <v>#REF!</v>
      </c>
      <c r="K20" s="266">
        <f t="shared" si="5"/>
        <v>-3.1800000000000068</v>
      </c>
      <c r="L20" s="275" t="s">
        <v>21</v>
      </c>
      <c r="M20" s="276">
        <v>330.55</v>
      </c>
      <c r="N20" s="280">
        <f t="shared" si="6"/>
        <v>4.4599999999999795</v>
      </c>
      <c r="O20" s="285">
        <f t="shared" si="7"/>
        <v>1.3492663742247706E-2</v>
      </c>
      <c r="P20" s="286">
        <f t="shared" si="8"/>
        <v>-3.1800000000000068</v>
      </c>
      <c r="Q20" s="286">
        <f>F20-D20</f>
        <v>2.8100000000000023</v>
      </c>
    </row>
    <row r="21" spans="1:20" ht="35.1" customHeight="1">
      <c r="A21" s="228">
        <v>13</v>
      </c>
      <c r="B21" s="229" t="s">
        <v>40</v>
      </c>
      <c r="C21" s="226" t="s">
        <v>41</v>
      </c>
      <c r="D21" s="233">
        <v>1</v>
      </c>
      <c r="E21" s="233">
        <v>0.9</v>
      </c>
      <c r="F21" s="233">
        <v>0.9</v>
      </c>
      <c r="G21" s="233">
        <v>1</v>
      </c>
      <c r="H21" s="253" t="s">
        <v>21</v>
      </c>
      <c r="I21" s="253" t="s">
        <v>21</v>
      </c>
      <c r="J21" s="253" t="s">
        <v>21</v>
      </c>
      <c r="K21" s="253" t="s">
        <v>21</v>
      </c>
      <c r="L21" s="253" t="s">
        <v>21</v>
      </c>
      <c r="M21" s="270">
        <v>1</v>
      </c>
      <c r="N21" s="280">
        <f t="shared" si="6"/>
        <v>0</v>
      </c>
      <c r="O21" s="285">
        <f t="shared" si="7"/>
        <v>0</v>
      </c>
    </row>
    <row r="22" spans="1:20" ht="42.95" customHeight="1">
      <c r="A22" s="234" t="s">
        <v>42</v>
      </c>
      <c r="B22" s="235" t="s">
        <v>43</v>
      </c>
      <c r="C22" s="226"/>
      <c r="D22" s="236"/>
      <c r="E22" s="236"/>
      <c r="F22" s="263" t="s">
        <v>44</v>
      </c>
      <c r="G22" s="256"/>
      <c r="H22" s="264"/>
      <c r="I22" s="264"/>
      <c r="J22" s="264"/>
      <c r="K22" s="276" t="s">
        <v>45</v>
      </c>
      <c r="L22" s="276"/>
      <c r="M22" s="276"/>
      <c r="N22" s="280"/>
      <c r="O22" s="285"/>
    </row>
    <row r="23" spans="1:20" s="216" customFormat="1" ht="35.1" customHeight="1">
      <c r="A23" s="237">
        <v>14</v>
      </c>
      <c r="B23" s="238" t="s">
        <v>46</v>
      </c>
      <c r="C23" s="239" t="s">
        <v>47</v>
      </c>
      <c r="D23" s="240">
        <v>523.84</v>
      </c>
      <c r="E23" s="241" t="s">
        <v>21</v>
      </c>
      <c r="F23" s="240">
        <v>496.93</v>
      </c>
      <c r="G23" s="240">
        <v>102.47</v>
      </c>
      <c r="H23" s="265" t="s">
        <v>21</v>
      </c>
      <c r="I23" s="265">
        <f t="shared" ref="I23:I28" si="9">G23/F23</f>
        <v>0.20620610548769444</v>
      </c>
      <c r="J23" s="265">
        <v>0.38379999999999997</v>
      </c>
      <c r="K23" s="265">
        <f>(G23-M23)/M23</f>
        <v>0.17511467889908253</v>
      </c>
      <c r="L23" s="265" t="s">
        <v>21</v>
      </c>
      <c r="M23" s="287">
        <v>87.2</v>
      </c>
      <c r="N23" s="280">
        <f t="shared" ref="N23:N44" si="10">G23-M23</f>
        <v>15.269999999999996</v>
      </c>
      <c r="O23" s="285">
        <f t="shared" ref="O23:O44" si="11">N23/M23</f>
        <v>0.17511467889908253</v>
      </c>
    </row>
    <row r="24" spans="1:20" s="216" customFormat="1" ht="35.1" customHeight="1">
      <c r="A24" s="237">
        <v>15</v>
      </c>
      <c r="B24" s="238" t="s">
        <v>201</v>
      </c>
      <c r="C24" s="239" t="s">
        <v>47</v>
      </c>
      <c r="D24" s="240">
        <v>238.2</v>
      </c>
      <c r="E24" s="241" t="s">
        <v>21</v>
      </c>
      <c r="F24" s="240">
        <v>193.31</v>
      </c>
      <c r="G24" s="240">
        <v>42.9</v>
      </c>
      <c r="H24" s="265" t="s">
        <v>21</v>
      </c>
      <c r="I24" s="265">
        <f t="shared" si="9"/>
        <v>0.22192333557498317</v>
      </c>
      <c r="J24" s="265"/>
      <c r="K24" s="265"/>
      <c r="L24" s="265" t="s">
        <v>21</v>
      </c>
      <c r="M24" s="287">
        <v>46.95</v>
      </c>
      <c r="N24" s="280">
        <f t="shared" si="10"/>
        <v>-4.0500000000000043</v>
      </c>
      <c r="O24" s="285">
        <f t="shared" si="11"/>
        <v>-8.6261980830671006E-2</v>
      </c>
    </row>
    <row r="25" spans="1:20" s="216" customFormat="1" ht="35.1" customHeight="1">
      <c r="A25" s="237">
        <v>16</v>
      </c>
      <c r="B25" s="238" t="s">
        <v>48</v>
      </c>
      <c r="C25" s="239" t="s">
        <v>47</v>
      </c>
      <c r="D25" s="240">
        <v>25.49</v>
      </c>
      <c r="E25" s="241" t="s">
        <v>21</v>
      </c>
      <c r="F25" s="240">
        <v>23.23</v>
      </c>
      <c r="G25" s="240">
        <v>3.47</v>
      </c>
      <c r="H25" s="265" t="s">
        <v>21</v>
      </c>
      <c r="I25" s="265">
        <f t="shared" si="9"/>
        <v>0.14937580714593199</v>
      </c>
      <c r="J25" s="265"/>
      <c r="K25" s="265"/>
      <c r="L25" s="265" t="s">
        <v>21</v>
      </c>
      <c r="M25" s="287">
        <v>2.99</v>
      </c>
      <c r="N25" s="280">
        <f t="shared" si="10"/>
        <v>0.48</v>
      </c>
      <c r="O25" s="285">
        <f t="shared" si="11"/>
        <v>0.16053511705685616</v>
      </c>
    </row>
    <row r="26" spans="1:20" s="216" customFormat="1" ht="35.1" customHeight="1">
      <c r="A26" s="237">
        <v>17</v>
      </c>
      <c r="B26" s="238" t="s">
        <v>49</v>
      </c>
      <c r="C26" s="239" t="s">
        <v>47</v>
      </c>
      <c r="D26" s="240">
        <v>21.53</v>
      </c>
      <c r="E26" s="241" t="s">
        <v>21</v>
      </c>
      <c r="F26" s="240">
        <v>17</v>
      </c>
      <c r="G26" s="240">
        <v>4.9400000000000004</v>
      </c>
      <c r="H26" s="265" t="s">
        <v>21</v>
      </c>
      <c r="I26" s="265">
        <f t="shared" si="9"/>
        <v>0.29058823529411765</v>
      </c>
      <c r="J26" s="265">
        <v>0.35099999999999998</v>
      </c>
      <c r="K26" s="265">
        <f>(G26-M26)/M26</f>
        <v>4.8832271762208161E-2</v>
      </c>
      <c r="L26" s="265" t="s">
        <v>21</v>
      </c>
      <c r="M26" s="288">
        <v>4.71</v>
      </c>
      <c r="N26" s="280">
        <f t="shared" si="10"/>
        <v>0.23000000000000043</v>
      </c>
      <c r="O26" s="285">
        <f t="shared" si="11"/>
        <v>4.8832271762208161E-2</v>
      </c>
    </row>
    <row r="27" spans="1:20" s="216" customFormat="1" ht="35.1" customHeight="1">
      <c r="A27" s="237">
        <v>18</v>
      </c>
      <c r="B27" s="238" t="s">
        <v>50</v>
      </c>
      <c r="C27" s="239" t="s">
        <v>47</v>
      </c>
      <c r="D27" s="240">
        <v>10.95</v>
      </c>
      <c r="E27" s="241" t="s">
        <v>21</v>
      </c>
      <c r="F27" s="240">
        <v>13.43</v>
      </c>
      <c r="G27" s="240">
        <v>2.2999999999999998</v>
      </c>
      <c r="H27" s="265" t="s">
        <v>21</v>
      </c>
      <c r="I27" s="265">
        <f t="shared" si="9"/>
        <v>0.17125837676842889</v>
      </c>
      <c r="J27" s="265">
        <v>0.47499999999999998</v>
      </c>
      <c r="K27" s="265">
        <f>(G27-M27)/M27</f>
        <v>-3.3613445378151294E-2</v>
      </c>
      <c r="L27" s="265" t="s">
        <v>21</v>
      </c>
      <c r="M27" s="289">
        <v>2.38</v>
      </c>
      <c r="N27" s="280">
        <f t="shared" si="10"/>
        <v>-8.0000000000000071E-2</v>
      </c>
      <c r="O27" s="285">
        <f t="shared" si="11"/>
        <v>-3.3613445378151294E-2</v>
      </c>
    </row>
    <row r="28" spans="1:20" s="216" customFormat="1" ht="35.1" customHeight="1">
      <c r="A28" s="237"/>
      <c r="B28" s="238" t="s">
        <v>51</v>
      </c>
      <c r="C28" s="239" t="s">
        <v>47</v>
      </c>
      <c r="D28" s="241">
        <v>556.32000000000005</v>
      </c>
      <c r="E28" s="241" t="s">
        <v>21</v>
      </c>
      <c r="F28" s="241">
        <f>SUM(F23:F27)</f>
        <v>743.9</v>
      </c>
      <c r="G28" s="240">
        <f>SUM(G23:G27)</f>
        <v>156.08000000000001</v>
      </c>
      <c r="H28" s="265" t="s">
        <v>21</v>
      </c>
      <c r="I28" s="265">
        <f t="shared" si="9"/>
        <v>0.2098131469283506</v>
      </c>
      <c r="J28" s="265">
        <v>0.38490000000000002</v>
      </c>
      <c r="K28" s="265">
        <f>(G28-M28)/M28</f>
        <v>0.6551431601272536</v>
      </c>
      <c r="L28" s="265" t="s">
        <v>21</v>
      </c>
      <c r="M28" s="289">
        <v>94.3</v>
      </c>
      <c r="N28" s="280">
        <f t="shared" si="10"/>
        <v>61.780000000000015</v>
      </c>
      <c r="O28" s="285">
        <f t="shared" si="11"/>
        <v>0.6551431601272536</v>
      </c>
    </row>
    <row r="29" spans="1:20" s="215" customFormat="1" ht="50.1" customHeight="1">
      <c r="A29" s="224" t="s">
        <v>52</v>
      </c>
      <c r="B29" s="242" t="s">
        <v>53</v>
      </c>
      <c r="C29" s="243"/>
      <c r="D29" s="230"/>
      <c r="E29" s="231"/>
      <c r="F29" s="231"/>
      <c r="G29" s="256"/>
      <c r="H29" s="253"/>
      <c r="I29" s="253"/>
      <c r="J29" s="259"/>
      <c r="K29" s="253" t="s">
        <v>45</v>
      </c>
      <c r="L29" s="253"/>
      <c r="M29" s="257"/>
      <c r="N29" s="280"/>
      <c r="O29" s="285"/>
    </row>
    <row r="30" spans="1:20" s="215" customFormat="1" ht="35.1" customHeight="1">
      <c r="A30" s="228">
        <v>19</v>
      </c>
      <c r="B30" s="244" t="s">
        <v>54</v>
      </c>
      <c r="C30" s="243"/>
      <c r="D30" s="230" t="s">
        <v>21</v>
      </c>
      <c r="E30" s="231" t="s">
        <v>21</v>
      </c>
      <c r="F30" s="262">
        <v>15</v>
      </c>
      <c r="G30" s="266">
        <v>5.52</v>
      </c>
      <c r="H30" s="264" t="s">
        <v>21</v>
      </c>
      <c r="I30" s="253">
        <f>G30/F30</f>
        <v>0.36799999999999999</v>
      </c>
      <c r="J30" s="259"/>
      <c r="K30" s="253"/>
      <c r="L30" s="265" t="s">
        <v>21</v>
      </c>
      <c r="M30" s="266" t="s">
        <v>21</v>
      </c>
      <c r="N30" s="290" t="s">
        <v>21</v>
      </c>
      <c r="O30" s="285" t="s">
        <v>21</v>
      </c>
    </row>
    <row r="31" spans="1:20" ht="35.1" customHeight="1">
      <c r="A31" s="228">
        <v>20</v>
      </c>
      <c r="B31" s="245" t="s">
        <v>55</v>
      </c>
      <c r="C31" s="226" t="s">
        <v>56</v>
      </c>
      <c r="D31" s="246">
        <v>3.5834000000000001</v>
      </c>
      <c r="E31" s="236">
        <v>2.8</v>
      </c>
      <c r="F31" s="267">
        <v>2.8</v>
      </c>
      <c r="G31" s="246">
        <v>0.84</v>
      </c>
      <c r="H31" s="264">
        <f>G31/E31</f>
        <v>0.3</v>
      </c>
      <c r="I31" s="253">
        <f>G31/F31</f>
        <v>0.3</v>
      </c>
      <c r="J31" s="259" t="e">
        <f>M31/#REF!</f>
        <v>#REF!</v>
      </c>
      <c r="K31" s="253">
        <f>(G31-M31)/M31</f>
        <v>0.11999999999999995</v>
      </c>
      <c r="L31" s="265" t="s">
        <v>21</v>
      </c>
      <c r="M31" s="266">
        <v>0.75</v>
      </c>
      <c r="N31" s="280">
        <f t="shared" si="10"/>
        <v>8.9999999999999969E-2</v>
      </c>
      <c r="O31" s="285">
        <f t="shared" si="11"/>
        <v>0.11999999999999995</v>
      </c>
      <c r="P31" s="291"/>
      <c r="Q31" s="291"/>
      <c r="R31" s="291"/>
    </row>
    <row r="32" spans="1:20" ht="35.1" customHeight="1">
      <c r="A32" s="228">
        <v>21</v>
      </c>
      <c r="B32" s="245" t="s">
        <v>57</v>
      </c>
      <c r="C32" s="226" t="s">
        <v>56</v>
      </c>
      <c r="D32" s="246">
        <v>1.1107</v>
      </c>
      <c r="E32" s="268">
        <v>1</v>
      </c>
      <c r="F32" s="262">
        <v>1</v>
      </c>
      <c r="G32" s="246">
        <v>0.15</v>
      </c>
      <c r="H32" s="264">
        <f t="shared" ref="H32:H34" si="12">G32/E32</f>
        <v>0.15</v>
      </c>
      <c r="I32" s="253">
        <f>G32/F32</f>
        <v>0.15</v>
      </c>
      <c r="J32" s="259" t="e">
        <f>M32/#REF!</f>
        <v>#REF!</v>
      </c>
      <c r="K32" s="253">
        <f>(G32-M32)/M32</f>
        <v>-0.59459459459459463</v>
      </c>
      <c r="L32" s="265" t="s">
        <v>21</v>
      </c>
      <c r="M32" s="266">
        <v>0.37</v>
      </c>
      <c r="N32" s="280">
        <f t="shared" si="10"/>
        <v>-0.22</v>
      </c>
      <c r="O32" s="285">
        <f t="shared" si="11"/>
        <v>-0.59459459459459463</v>
      </c>
      <c r="P32" s="291"/>
      <c r="Q32" s="291"/>
      <c r="R32" s="291"/>
    </row>
    <row r="33" spans="1:17" ht="35.1" customHeight="1">
      <c r="A33" s="228">
        <v>22</v>
      </c>
      <c r="B33" s="245" t="s">
        <v>58</v>
      </c>
      <c r="C33" s="226" t="s">
        <v>59</v>
      </c>
      <c r="D33" s="247">
        <v>10366</v>
      </c>
      <c r="E33" s="268">
        <v>7000</v>
      </c>
      <c r="F33" s="262">
        <v>7240</v>
      </c>
      <c r="G33" s="247">
        <v>313</v>
      </c>
      <c r="H33" s="264">
        <f t="shared" si="12"/>
        <v>4.4714285714285713E-2</v>
      </c>
      <c r="I33" s="253">
        <f>G33/F33</f>
        <v>4.323204419889503E-2</v>
      </c>
      <c r="J33" s="253" t="s">
        <v>21</v>
      </c>
      <c r="K33" s="253" t="s">
        <v>21</v>
      </c>
      <c r="L33" s="265" t="s">
        <v>21</v>
      </c>
      <c r="M33" s="257">
        <v>587</v>
      </c>
      <c r="N33" s="292">
        <f t="shared" si="10"/>
        <v>-274</v>
      </c>
      <c r="O33" s="285">
        <f t="shared" si="11"/>
        <v>-0.46678023850085176</v>
      </c>
    </row>
    <row r="34" spans="1:17" ht="72" customHeight="1">
      <c r="A34" s="228">
        <v>23</v>
      </c>
      <c r="B34" s="245" t="s">
        <v>60</v>
      </c>
      <c r="C34" s="226" t="s">
        <v>56</v>
      </c>
      <c r="D34" s="248" t="s">
        <v>61</v>
      </c>
      <c r="E34" s="268">
        <v>25</v>
      </c>
      <c r="F34" s="262" t="s">
        <v>62</v>
      </c>
      <c r="G34" s="269">
        <v>4.9400000000000004</v>
      </c>
      <c r="H34" s="264">
        <f t="shared" si="12"/>
        <v>0.19760000000000003</v>
      </c>
      <c r="I34" s="253">
        <f>G34/22</f>
        <v>0.22454545454545458</v>
      </c>
      <c r="J34" s="253" t="s">
        <v>21</v>
      </c>
      <c r="K34" s="253" t="s">
        <v>21</v>
      </c>
      <c r="L34" s="265" t="s">
        <v>21</v>
      </c>
      <c r="M34" s="288" t="s">
        <v>63</v>
      </c>
      <c r="N34" s="280">
        <f>G34-13.61</f>
        <v>-8.6699999999999982</v>
      </c>
      <c r="O34" s="285">
        <f>N34/13.61</f>
        <v>-0.63703159441587054</v>
      </c>
    </row>
    <row r="35" spans="1:17" ht="47.1" customHeight="1">
      <c r="A35" s="224" t="s">
        <v>64</v>
      </c>
      <c r="B35" s="249" t="s">
        <v>65</v>
      </c>
      <c r="C35" s="226"/>
      <c r="D35" s="231"/>
      <c r="E35" s="231"/>
      <c r="F35" s="231"/>
      <c r="G35" s="256"/>
      <c r="H35" s="253"/>
      <c r="I35" s="253"/>
      <c r="J35" s="259"/>
      <c r="K35" s="253"/>
      <c r="L35" s="265"/>
      <c r="M35" s="259"/>
      <c r="N35" s="280"/>
      <c r="O35" s="285"/>
    </row>
    <row r="36" spans="1:17" ht="35.1" customHeight="1">
      <c r="A36" s="228">
        <v>24</v>
      </c>
      <c r="B36" s="250" t="s">
        <v>66</v>
      </c>
      <c r="C36" s="251" t="s">
        <v>41</v>
      </c>
      <c r="D36" s="252">
        <v>0.97299999999999998</v>
      </c>
      <c r="E36" s="270">
        <v>0.9</v>
      </c>
      <c r="F36" s="270">
        <v>0.9</v>
      </c>
      <c r="G36" s="271">
        <v>0.78100000000000003</v>
      </c>
      <c r="H36" s="253" t="s">
        <v>21</v>
      </c>
      <c r="I36" s="253" t="s">
        <v>21</v>
      </c>
      <c r="J36" s="253" t="s">
        <v>21</v>
      </c>
      <c r="K36" s="253" t="s">
        <v>21</v>
      </c>
      <c r="L36" s="253" t="s">
        <v>21</v>
      </c>
      <c r="M36" s="253">
        <v>0.79920000000000002</v>
      </c>
      <c r="N36" s="280">
        <f t="shared" si="10"/>
        <v>-1.8199999999999994E-2</v>
      </c>
      <c r="O36" s="285">
        <f t="shared" si="11"/>
        <v>-2.2772772772772766E-2</v>
      </c>
      <c r="P36" s="293">
        <f>G36-F36</f>
        <v>-0.11899999999999999</v>
      </c>
    </row>
    <row r="37" spans="1:17" ht="35.1" customHeight="1">
      <c r="A37" s="228">
        <v>25</v>
      </c>
      <c r="B37" s="250" t="s">
        <v>67</v>
      </c>
      <c r="C37" s="251" t="s">
        <v>41</v>
      </c>
      <c r="D37" s="252">
        <v>0.66339999999999999</v>
      </c>
      <c r="E37" s="270">
        <v>0.6</v>
      </c>
      <c r="F37" s="270">
        <v>0.6</v>
      </c>
      <c r="G37" s="271">
        <v>0.71450000000000002</v>
      </c>
      <c r="H37" s="253" t="s">
        <v>21</v>
      </c>
      <c r="I37" s="253" t="s">
        <v>21</v>
      </c>
      <c r="J37" s="253" t="s">
        <v>21</v>
      </c>
      <c r="K37" s="253" t="s">
        <v>21</v>
      </c>
      <c r="L37" s="253" t="s">
        <v>21</v>
      </c>
      <c r="M37" s="253">
        <v>0.64559999999999995</v>
      </c>
      <c r="N37" s="280">
        <f t="shared" si="10"/>
        <v>6.8900000000000072E-2</v>
      </c>
      <c r="O37" s="285">
        <f t="shared" si="11"/>
        <v>0.10672242874845117</v>
      </c>
      <c r="P37" s="293">
        <f t="shared" ref="P37:P40" si="13">G37-F37</f>
        <v>0.11450000000000005</v>
      </c>
    </row>
    <row r="38" spans="1:17" ht="53.1" customHeight="1">
      <c r="A38" s="228">
        <v>26</v>
      </c>
      <c r="B38" s="250" t="s">
        <v>68</v>
      </c>
      <c r="C38" s="251" t="s">
        <v>41</v>
      </c>
      <c r="D38" s="252">
        <v>1</v>
      </c>
      <c r="E38" s="270">
        <v>0.96</v>
      </c>
      <c r="F38" s="270">
        <v>0.96</v>
      </c>
      <c r="G38" s="272">
        <v>1</v>
      </c>
      <c r="H38" s="253" t="s">
        <v>21</v>
      </c>
      <c r="I38" s="253" t="s">
        <v>21</v>
      </c>
      <c r="J38" s="253" t="s">
        <v>21</v>
      </c>
      <c r="K38" s="253" t="s">
        <v>21</v>
      </c>
      <c r="L38" s="253" t="s">
        <v>21</v>
      </c>
      <c r="M38" s="233">
        <v>1</v>
      </c>
      <c r="N38" s="280">
        <f t="shared" si="10"/>
        <v>0</v>
      </c>
      <c r="O38" s="285">
        <f t="shared" si="11"/>
        <v>0</v>
      </c>
      <c r="P38" s="293">
        <f t="shared" si="13"/>
        <v>4.0000000000000036E-2</v>
      </c>
    </row>
    <row r="39" spans="1:17" ht="51.95" customHeight="1">
      <c r="A39" s="228">
        <v>27</v>
      </c>
      <c r="B39" s="250" t="s">
        <v>69</v>
      </c>
      <c r="C39" s="251" t="s">
        <v>41</v>
      </c>
      <c r="D39" s="252">
        <v>0.996</v>
      </c>
      <c r="E39" s="270">
        <v>0.98</v>
      </c>
      <c r="F39" s="270">
        <v>0.98</v>
      </c>
      <c r="G39" s="271">
        <v>0.999</v>
      </c>
      <c r="H39" s="253" t="s">
        <v>21</v>
      </c>
      <c r="I39" s="253" t="s">
        <v>21</v>
      </c>
      <c r="J39" s="253" t="s">
        <v>21</v>
      </c>
      <c r="K39" s="253" t="s">
        <v>21</v>
      </c>
      <c r="L39" s="253" t="s">
        <v>21</v>
      </c>
      <c r="M39" s="253">
        <v>0.86599999999999999</v>
      </c>
      <c r="N39" s="280">
        <f t="shared" si="10"/>
        <v>0.13300000000000001</v>
      </c>
      <c r="O39" s="285">
        <f t="shared" si="11"/>
        <v>0.1535796766743649</v>
      </c>
      <c r="P39" s="293">
        <f t="shared" si="13"/>
        <v>1.9000000000000017E-2</v>
      </c>
    </row>
    <row r="40" spans="1:17" ht="35.1" customHeight="1">
      <c r="A40" s="228">
        <v>28</v>
      </c>
      <c r="B40" s="250" t="s">
        <v>70</v>
      </c>
      <c r="C40" s="251" t="s">
        <v>41</v>
      </c>
      <c r="D40" s="252" t="s">
        <v>21</v>
      </c>
      <c r="E40" s="270">
        <v>0.6</v>
      </c>
      <c r="F40" s="270">
        <v>0.6</v>
      </c>
      <c r="G40" s="252" t="s">
        <v>21</v>
      </c>
      <c r="H40" s="252" t="s">
        <v>21</v>
      </c>
      <c r="I40" s="252" t="s">
        <v>21</v>
      </c>
      <c r="J40" s="252" t="s">
        <v>21</v>
      </c>
      <c r="K40" s="252" t="s">
        <v>21</v>
      </c>
      <c r="L40" s="252" t="s">
        <v>21</v>
      </c>
      <c r="M40" s="233" t="s">
        <v>21</v>
      </c>
      <c r="N40" s="290" t="s">
        <v>21</v>
      </c>
      <c r="O40" s="285" t="s">
        <v>21</v>
      </c>
      <c r="P40" s="293" t="e">
        <f t="shared" si="13"/>
        <v>#VALUE!</v>
      </c>
    </row>
    <row r="41" spans="1:17" ht="45" customHeight="1">
      <c r="A41" s="224" t="s">
        <v>71</v>
      </c>
      <c r="B41" s="225" t="s">
        <v>72</v>
      </c>
      <c r="C41" s="226"/>
      <c r="D41" s="231"/>
      <c r="E41" s="231"/>
      <c r="F41" s="231"/>
      <c r="G41" s="256"/>
      <c r="H41" s="253"/>
      <c r="I41" s="253"/>
      <c r="J41" s="259"/>
      <c r="K41" s="253" t="s">
        <v>29</v>
      </c>
      <c r="L41" s="253"/>
      <c r="M41" s="294"/>
      <c r="N41" s="280"/>
      <c r="O41" s="285"/>
      <c r="P41" s="217" t="s">
        <v>32</v>
      </c>
      <c r="Q41" s="217" t="s">
        <v>33</v>
      </c>
    </row>
    <row r="42" spans="1:17" ht="35.1" customHeight="1">
      <c r="A42" s="228">
        <v>29</v>
      </c>
      <c r="B42" s="229" t="s">
        <v>73</v>
      </c>
      <c r="C42" s="226" t="s">
        <v>20</v>
      </c>
      <c r="D42" s="230">
        <v>2173.65</v>
      </c>
      <c r="E42" s="268">
        <v>2199</v>
      </c>
      <c r="F42" s="268">
        <v>2199</v>
      </c>
      <c r="G42" s="230">
        <v>2183.5500000000002</v>
      </c>
      <c r="H42" s="253">
        <f>G42/E42</f>
        <v>0.99297407912687596</v>
      </c>
      <c r="I42" s="253">
        <f>G42/F42</f>
        <v>0.99297407912687596</v>
      </c>
      <c r="J42" s="259" t="e">
        <f>M42/#REF!</f>
        <v>#REF!</v>
      </c>
      <c r="K42" s="266">
        <f>G42-M42</f>
        <v>31.850000000000364</v>
      </c>
      <c r="L42" s="275">
        <f>(G42-D42)/(F42-D42)</f>
        <v>0.39053254437870322</v>
      </c>
      <c r="M42" s="256">
        <v>2151.6999999999998</v>
      </c>
      <c r="N42" s="280">
        <f t="shared" si="10"/>
        <v>31.850000000000364</v>
      </c>
      <c r="O42" s="285">
        <f t="shared" si="11"/>
        <v>1.4802249384208006E-2</v>
      </c>
      <c r="P42" s="286">
        <f>G42-D42</f>
        <v>9.9000000000000909</v>
      </c>
      <c r="Q42" s="295">
        <f>F42-D42</f>
        <v>25.349999999999909</v>
      </c>
    </row>
    <row r="43" spans="1:17" ht="53.1" customHeight="1">
      <c r="A43" s="228">
        <v>30</v>
      </c>
      <c r="B43" s="229" t="s">
        <v>74</v>
      </c>
      <c r="C43" s="226" t="s">
        <v>41</v>
      </c>
      <c r="D43" s="253">
        <v>0.34289999999999998</v>
      </c>
      <c r="E43" s="270">
        <v>0.46</v>
      </c>
      <c r="F43" s="270">
        <v>0.46</v>
      </c>
      <c r="G43" s="253">
        <v>0.3856</v>
      </c>
      <c r="H43" s="253" t="s">
        <v>21</v>
      </c>
      <c r="I43" s="253" t="s">
        <v>21</v>
      </c>
      <c r="J43" s="259"/>
      <c r="K43" s="266"/>
      <c r="L43" s="266" t="s">
        <v>21</v>
      </c>
      <c r="M43" s="253" t="s">
        <v>21</v>
      </c>
      <c r="N43" s="290" t="s">
        <v>21</v>
      </c>
      <c r="O43" s="285" t="s">
        <v>21</v>
      </c>
    </row>
    <row r="44" spans="1:17" ht="35.1" customHeight="1">
      <c r="A44" s="228">
        <v>31</v>
      </c>
      <c r="B44" s="229" t="s">
        <v>75</v>
      </c>
      <c r="C44" s="226" t="s">
        <v>41</v>
      </c>
      <c r="D44" s="253">
        <v>0.99529999999999996</v>
      </c>
      <c r="E44" s="270">
        <v>0.96</v>
      </c>
      <c r="F44" s="270">
        <v>0.96</v>
      </c>
      <c r="G44" s="253">
        <v>0.99929999999999997</v>
      </c>
      <c r="H44" s="253" t="s">
        <v>21</v>
      </c>
      <c r="I44" s="253" t="s">
        <v>21</v>
      </c>
      <c r="J44" s="253" t="s">
        <v>21</v>
      </c>
      <c r="K44" s="253" t="s">
        <v>21</v>
      </c>
      <c r="L44" s="253" t="s">
        <v>21</v>
      </c>
      <c r="M44" s="253">
        <v>0.96879999999999999</v>
      </c>
      <c r="N44" s="280">
        <f t="shared" si="10"/>
        <v>3.0499999999999972E-2</v>
      </c>
      <c r="O44" s="285">
        <f t="shared" si="11"/>
        <v>3.1482246077621769E-2</v>
      </c>
    </row>
    <row r="45" spans="1:17" ht="38.1" customHeight="1">
      <c r="A45" s="254" t="s">
        <v>76</v>
      </c>
      <c r="B45" s="305" t="s">
        <v>77</v>
      </c>
      <c r="C45" s="305"/>
      <c r="D45" s="305"/>
      <c r="E45" s="305"/>
      <c r="F45" s="305"/>
      <c r="G45" s="306"/>
      <c r="H45" s="305"/>
      <c r="I45" s="305"/>
      <c r="J45" s="305"/>
      <c r="K45" s="305"/>
      <c r="L45" s="305"/>
      <c r="M45" s="306"/>
      <c r="N45" s="307"/>
      <c r="O45" s="308"/>
    </row>
    <row r="46" spans="1:17" ht="21.95" customHeight="1">
      <c r="B46" s="305"/>
      <c r="C46" s="305"/>
      <c r="D46" s="306"/>
      <c r="E46" s="305"/>
      <c r="F46" s="306"/>
      <c r="G46" s="306"/>
      <c r="H46" s="306"/>
      <c r="I46" s="306"/>
      <c r="J46" s="306"/>
      <c r="K46" s="306"/>
      <c r="L46" s="306"/>
      <c r="M46" s="306"/>
      <c r="N46" s="307"/>
      <c r="O46" s="309"/>
    </row>
  </sheetData>
  <mergeCells count="16">
    <mergeCell ref="A1:B1"/>
    <mergeCell ref="A2:O2"/>
    <mergeCell ref="M4:O4"/>
    <mergeCell ref="B45:O45"/>
    <mergeCell ref="B46:O46"/>
    <mergeCell ref="A4:A5"/>
    <mergeCell ref="B4:B5"/>
    <mergeCell ref="C4:C5"/>
    <mergeCell ref="D4:D5"/>
    <mergeCell ref="E4:E5"/>
    <mergeCell ref="F4:F5"/>
    <mergeCell ref="G4:G5"/>
    <mergeCell ref="H4:H5"/>
    <mergeCell ref="I4:I5"/>
    <mergeCell ref="K13:K14"/>
    <mergeCell ref="L4:L5"/>
  </mergeCells>
  <phoneticPr fontId="62" type="noConversion"/>
  <printOptions horizontalCentered="1" verticalCentered="1"/>
  <pageMargins left="0.62992125984252001" right="0.43307086614173201" top="0.196850393700787" bottom="0.196850393700787" header="0.31496062992126" footer="0.31496062992126"/>
  <pageSetup paperSize="9" scale="43" fitToWidth="0" orientation="portrait" verticalDpi="300"/>
  <headerFooter alignWithMargins="0"/>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1"/>
  <sheetViews>
    <sheetView topLeftCell="A3" workbookViewId="0">
      <selection activeCell="J18" sqref="J18"/>
    </sheetView>
  </sheetViews>
  <sheetFormatPr defaultColWidth="9" defaultRowHeight="14.25"/>
  <cols>
    <col min="1" max="1" width="10.625" style="72" customWidth="1"/>
    <col min="2" max="2" width="12" style="72" customWidth="1"/>
    <col min="3" max="5" width="10.625" style="72" customWidth="1"/>
    <col min="6" max="8" width="10.625" style="73" customWidth="1"/>
    <col min="9" max="10" width="10.625" style="72" customWidth="1"/>
    <col min="11" max="13" width="9" style="72"/>
    <col min="14" max="14" width="9.125" style="72" customWidth="1"/>
    <col min="15" max="256" width="9" style="72"/>
    <col min="257" max="257" width="10.625" style="72" customWidth="1"/>
    <col min="258" max="258" width="12" style="72" customWidth="1"/>
    <col min="259" max="266" width="10.625" style="72" customWidth="1"/>
    <col min="267" max="269" width="9" style="72"/>
    <col min="270" max="270" width="9.125" style="72" customWidth="1"/>
    <col min="271" max="512" width="9" style="72"/>
    <col min="513" max="513" width="10.625" style="72" customWidth="1"/>
    <col min="514" max="514" width="12" style="72" customWidth="1"/>
    <col min="515" max="522" width="10.625" style="72" customWidth="1"/>
    <col min="523" max="525" width="9" style="72"/>
    <col min="526" max="526" width="9.125" style="72" customWidth="1"/>
    <col min="527" max="768" width="9" style="72"/>
    <col min="769" max="769" width="10.625" style="72" customWidth="1"/>
    <col min="770" max="770" width="12" style="72" customWidth="1"/>
    <col min="771" max="778" width="10.625" style="72" customWidth="1"/>
    <col min="779" max="781" width="9" style="72"/>
    <col min="782" max="782" width="9.125" style="72" customWidth="1"/>
    <col min="783" max="1024" width="9" style="72"/>
    <col min="1025" max="1025" width="10.625" style="72" customWidth="1"/>
    <col min="1026" max="1026" width="12" style="72" customWidth="1"/>
    <col min="1027" max="1034" width="10.625" style="72" customWidth="1"/>
    <col min="1035" max="1037" width="9" style="72"/>
    <col min="1038" max="1038" width="9.125" style="72" customWidth="1"/>
    <col min="1039" max="1280" width="9" style="72"/>
    <col min="1281" max="1281" width="10.625" style="72" customWidth="1"/>
    <col min="1282" max="1282" width="12" style="72" customWidth="1"/>
    <col min="1283" max="1290" width="10.625" style="72" customWidth="1"/>
    <col min="1291" max="1293" width="9" style="72"/>
    <col min="1294" max="1294" width="9.125" style="72" customWidth="1"/>
    <col min="1295" max="1536" width="9" style="72"/>
    <col min="1537" max="1537" width="10.625" style="72" customWidth="1"/>
    <col min="1538" max="1538" width="12" style="72" customWidth="1"/>
    <col min="1539" max="1546" width="10.625" style="72" customWidth="1"/>
    <col min="1547" max="1549" width="9" style="72"/>
    <col min="1550" max="1550" width="9.125" style="72" customWidth="1"/>
    <col min="1551" max="1792" width="9" style="72"/>
    <col min="1793" max="1793" width="10.625" style="72" customWidth="1"/>
    <col min="1794" max="1794" width="12" style="72" customWidth="1"/>
    <col min="1795" max="1802" width="10.625" style="72" customWidth="1"/>
    <col min="1803" max="1805" width="9" style="72"/>
    <col min="1806" max="1806" width="9.125" style="72" customWidth="1"/>
    <col min="1807" max="2048" width="9" style="72"/>
    <col min="2049" max="2049" width="10.625" style="72" customWidth="1"/>
    <col min="2050" max="2050" width="12" style="72" customWidth="1"/>
    <col min="2051" max="2058" width="10.625" style="72" customWidth="1"/>
    <col min="2059" max="2061" width="9" style="72"/>
    <col min="2062" max="2062" width="9.125" style="72" customWidth="1"/>
    <col min="2063" max="2304" width="9" style="72"/>
    <col min="2305" max="2305" width="10.625" style="72" customWidth="1"/>
    <col min="2306" max="2306" width="12" style="72" customWidth="1"/>
    <col min="2307" max="2314" width="10.625" style="72" customWidth="1"/>
    <col min="2315" max="2317" width="9" style="72"/>
    <col min="2318" max="2318" width="9.125" style="72" customWidth="1"/>
    <col min="2319" max="2560" width="9" style="72"/>
    <col min="2561" max="2561" width="10.625" style="72" customWidth="1"/>
    <col min="2562" max="2562" width="12" style="72" customWidth="1"/>
    <col min="2563" max="2570" width="10.625" style="72" customWidth="1"/>
    <col min="2571" max="2573" width="9" style="72"/>
    <col min="2574" max="2574" width="9.125" style="72" customWidth="1"/>
    <col min="2575" max="2816" width="9" style="72"/>
    <col min="2817" max="2817" width="10.625" style="72" customWidth="1"/>
    <col min="2818" max="2818" width="12" style="72" customWidth="1"/>
    <col min="2819" max="2826" width="10.625" style="72" customWidth="1"/>
    <col min="2827" max="2829" width="9" style="72"/>
    <col min="2830" max="2830" width="9.125" style="72" customWidth="1"/>
    <col min="2831" max="3072" width="9" style="72"/>
    <col min="3073" max="3073" width="10.625" style="72" customWidth="1"/>
    <col min="3074" max="3074" width="12" style="72" customWidth="1"/>
    <col min="3075" max="3082" width="10.625" style="72" customWidth="1"/>
    <col min="3083" max="3085" width="9" style="72"/>
    <col min="3086" max="3086" width="9.125" style="72" customWidth="1"/>
    <col min="3087" max="3328" width="9" style="72"/>
    <col min="3329" max="3329" width="10.625" style="72" customWidth="1"/>
    <col min="3330" max="3330" width="12" style="72" customWidth="1"/>
    <col min="3331" max="3338" width="10.625" style="72" customWidth="1"/>
    <col min="3339" max="3341" width="9" style="72"/>
    <col min="3342" max="3342" width="9.125" style="72" customWidth="1"/>
    <col min="3343" max="3584" width="9" style="72"/>
    <col min="3585" max="3585" width="10.625" style="72" customWidth="1"/>
    <col min="3586" max="3586" width="12" style="72" customWidth="1"/>
    <col min="3587" max="3594" width="10.625" style="72" customWidth="1"/>
    <col min="3595" max="3597" width="9" style="72"/>
    <col min="3598" max="3598" width="9.125" style="72" customWidth="1"/>
    <col min="3599" max="3840" width="9" style="72"/>
    <col min="3841" max="3841" width="10.625" style="72" customWidth="1"/>
    <col min="3842" max="3842" width="12" style="72" customWidth="1"/>
    <col min="3843" max="3850" width="10.625" style="72" customWidth="1"/>
    <col min="3851" max="3853" width="9" style="72"/>
    <col min="3854" max="3854" width="9.125" style="72" customWidth="1"/>
    <col min="3855" max="4096" width="9" style="72"/>
    <col min="4097" max="4097" width="10.625" style="72" customWidth="1"/>
    <col min="4098" max="4098" width="12" style="72" customWidth="1"/>
    <col min="4099" max="4106" width="10.625" style="72" customWidth="1"/>
    <col min="4107" max="4109" width="9" style="72"/>
    <col min="4110" max="4110" width="9.125" style="72" customWidth="1"/>
    <col min="4111" max="4352" width="9" style="72"/>
    <col min="4353" max="4353" width="10.625" style="72" customWidth="1"/>
    <col min="4354" max="4354" width="12" style="72" customWidth="1"/>
    <col min="4355" max="4362" width="10.625" style="72" customWidth="1"/>
    <col min="4363" max="4365" width="9" style="72"/>
    <col min="4366" max="4366" width="9.125" style="72" customWidth="1"/>
    <col min="4367" max="4608" width="9" style="72"/>
    <col min="4609" max="4609" width="10.625" style="72" customWidth="1"/>
    <col min="4610" max="4610" width="12" style="72" customWidth="1"/>
    <col min="4611" max="4618" width="10.625" style="72" customWidth="1"/>
    <col min="4619" max="4621" width="9" style="72"/>
    <col min="4622" max="4622" width="9.125" style="72" customWidth="1"/>
    <col min="4623" max="4864" width="9" style="72"/>
    <col min="4865" max="4865" width="10.625" style="72" customWidth="1"/>
    <col min="4866" max="4866" width="12" style="72" customWidth="1"/>
    <col min="4867" max="4874" width="10.625" style="72" customWidth="1"/>
    <col min="4875" max="4877" width="9" style="72"/>
    <col min="4878" max="4878" width="9.125" style="72" customWidth="1"/>
    <col min="4879" max="5120" width="9" style="72"/>
    <col min="5121" max="5121" width="10.625" style="72" customWidth="1"/>
    <col min="5122" max="5122" width="12" style="72" customWidth="1"/>
    <col min="5123" max="5130" width="10.625" style="72" customWidth="1"/>
    <col min="5131" max="5133" width="9" style="72"/>
    <col min="5134" max="5134" width="9.125" style="72" customWidth="1"/>
    <col min="5135" max="5376" width="9" style="72"/>
    <col min="5377" max="5377" width="10.625" style="72" customWidth="1"/>
    <col min="5378" max="5378" width="12" style="72" customWidth="1"/>
    <col min="5379" max="5386" width="10.625" style="72" customWidth="1"/>
    <col min="5387" max="5389" width="9" style="72"/>
    <col min="5390" max="5390" width="9.125" style="72" customWidth="1"/>
    <col min="5391" max="5632" width="9" style="72"/>
    <col min="5633" max="5633" width="10.625" style="72" customWidth="1"/>
    <col min="5634" max="5634" width="12" style="72" customWidth="1"/>
    <col min="5635" max="5642" width="10.625" style="72" customWidth="1"/>
    <col min="5643" max="5645" width="9" style="72"/>
    <col min="5646" max="5646" width="9.125" style="72" customWidth="1"/>
    <col min="5647" max="5888" width="9" style="72"/>
    <col min="5889" max="5889" width="10.625" style="72" customWidth="1"/>
    <col min="5890" max="5890" width="12" style="72" customWidth="1"/>
    <col min="5891" max="5898" width="10.625" style="72" customWidth="1"/>
    <col min="5899" max="5901" width="9" style="72"/>
    <col min="5902" max="5902" width="9.125" style="72" customWidth="1"/>
    <col min="5903" max="6144" width="9" style="72"/>
    <col min="6145" max="6145" width="10.625" style="72" customWidth="1"/>
    <col min="6146" max="6146" width="12" style="72" customWidth="1"/>
    <col min="6147" max="6154" width="10.625" style="72" customWidth="1"/>
    <col min="6155" max="6157" width="9" style="72"/>
    <col min="6158" max="6158" width="9.125" style="72" customWidth="1"/>
    <col min="6159" max="6400" width="9" style="72"/>
    <col min="6401" max="6401" width="10.625" style="72" customWidth="1"/>
    <col min="6402" max="6402" width="12" style="72" customWidth="1"/>
    <col min="6403" max="6410" width="10.625" style="72" customWidth="1"/>
    <col min="6411" max="6413" width="9" style="72"/>
    <col min="6414" max="6414" width="9.125" style="72" customWidth="1"/>
    <col min="6415" max="6656" width="9" style="72"/>
    <col min="6657" max="6657" width="10.625" style="72" customWidth="1"/>
    <col min="6658" max="6658" width="12" style="72" customWidth="1"/>
    <col min="6659" max="6666" width="10.625" style="72" customWidth="1"/>
    <col min="6667" max="6669" width="9" style="72"/>
    <col min="6670" max="6670" width="9.125" style="72" customWidth="1"/>
    <col min="6671" max="6912" width="9" style="72"/>
    <col min="6913" max="6913" width="10.625" style="72" customWidth="1"/>
    <col min="6914" max="6914" width="12" style="72" customWidth="1"/>
    <col min="6915" max="6922" width="10.625" style="72" customWidth="1"/>
    <col min="6923" max="6925" width="9" style="72"/>
    <col min="6926" max="6926" width="9.125" style="72" customWidth="1"/>
    <col min="6927" max="7168" width="9" style="72"/>
    <col min="7169" max="7169" width="10.625" style="72" customWidth="1"/>
    <col min="7170" max="7170" width="12" style="72" customWidth="1"/>
    <col min="7171" max="7178" width="10.625" style="72" customWidth="1"/>
    <col min="7179" max="7181" width="9" style="72"/>
    <col min="7182" max="7182" width="9.125" style="72" customWidth="1"/>
    <col min="7183" max="7424" width="9" style="72"/>
    <col min="7425" max="7425" width="10.625" style="72" customWidth="1"/>
    <col min="7426" max="7426" width="12" style="72" customWidth="1"/>
    <col min="7427" max="7434" width="10.625" style="72" customWidth="1"/>
    <col min="7435" max="7437" width="9" style="72"/>
    <col min="7438" max="7438" width="9.125" style="72" customWidth="1"/>
    <col min="7439" max="7680" width="9" style="72"/>
    <col min="7681" max="7681" width="10.625" style="72" customWidth="1"/>
    <col min="7682" max="7682" width="12" style="72" customWidth="1"/>
    <col min="7683" max="7690" width="10.625" style="72" customWidth="1"/>
    <col min="7691" max="7693" width="9" style="72"/>
    <col min="7694" max="7694" width="9.125" style="72" customWidth="1"/>
    <col min="7695" max="7936" width="9" style="72"/>
    <col min="7937" max="7937" width="10.625" style="72" customWidth="1"/>
    <col min="7938" max="7938" width="12" style="72" customWidth="1"/>
    <col min="7939" max="7946" width="10.625" style="72" customWidth="1"/>
    <col min="7947" max="7949" width="9" style="72"/>
    <col min="7950" max="7950" width="9.125" style="72" customWidth="1"/>
    <col min="7951" max="8192" width="9" style="72"/>
    <col min="8193" max="8193" width="10.625" style="72" customWidth="1"/>
    <col min="8194" max="8194" width="12" style="72" customWidth="1"/>
    <col min="8195" max="8202" width="10.625" style="72" customWidth="1"/>
    <col min="8203" max="8205" width="9" style="72"/>
    <col min="8206" max="8206" width="9.125" style="72" customWidth="1"/>
    <col min="8207" max="8448" width="9" style="72"/>
    <col min="8449" max="8449" width="10.625" style="72" customWidth="1"/>
    <col min="8450" max="8450" width="12" style="72" customWidth="1"/>
    <col min="8451" max="8458" width="10.625" style="72" customWidth="1"/>
    <col min="8459" max="8461" width="9" style="72"/>
    <col min="8462" max="8462" width="9.125" style="72" customWidth="1"/>
    <col min="8463" max="8704" width="9" style="72"/>
    <col min="8705" max="8705" width="10.625" style="72" customWidth="1"/>
    <col min="8706" max="8706" width="12" style="72" customWidth="1"/>
    <col min="8707" max="8714" width="10.625" style="72" customWidth="1"/>
    <col min="8715" max="8717" width="9" style="72"/>
    <col min="8718" max="8718" width="9.125" style="72" customWidth="1"/>
    <col min="8719" max="8960" width="9" style="72"/>
    <col min="8961" max="8961" width="10.625" style="72" customWidth="1"/>
    <col min="8962" max="8962" width="12" style="72" customWidth="1"/>
    <col min="8963" max="8970" width="10.625" style="72" customWidth="1"/>
    <col min="8971" max="8973" width="9" style="72"/>
    <col min="8974" max="8974" width="9.125" style="72" customWidth="1"/>
    <col min="8975" max="9216" width="9" style="72"/>
    <col min="9217" max="9217" width="10.625" style="72" customWidth="1"/>
    <col min="9218" max="9218" width="12" style="72" customWidth="1"/>
    <col min="9219" max="9226" width="10.625" style="72" customWidth="1"/>
    <col min="9227" max="9229" width="9" style="72"/>
    <col min="9230" max="9230" width="9.125" style="72" customWidth="1"/>
    <col min="9231" max="9472" width="9" style="72"/>
    <col min="9473" max="9473" width="10.625" style="72" customWidth="1"/>
    <col min="9474" max="9474" width="12" style="72" customWidth="1"/>
    <col min="9475" max="9482" width="10.625" style="72" customWidth="1"/>
    <col min="9483" max="9485" width="9" style="72"/>
    <col min="9486" max="9486" width="9.125" style="72" customWidth="1"/>
    <col min="9487" max="9728" width="9" style="72"/>
    <col min="9729" max="9729" width="10.625" style="72" customWidth="1"/>
    <col min="9730" max="9730" width="12" style="72" customWidth="1"/>
    <col min="9731" max="9738" width="10.625" style="72" customWidth="1"/>
    <col min="9739" max="9741" width="9" style="72"/>
    <col min="9742" max="9742" width="9.125" style="72" customWidth="1"/>
    <col min="9743" max="9984" width="9" style="72"/>
    <col min="9985" max="9985" width="10.625" style="72" customWidth="1"/>
    <col min="9986" max="9986" width="12" style="72" customWidth="1"/>
    <col min="9987" max="9994" width="10.625" style="72" customWidth="1"/>
    <col min="9995" max="9997" width="9" style="72"/>
    <col min="9998" max="9998" width="9.125" style="72" customWidth="1"/>
    <col min="9999" max="10240" width="9" style="72"/>
    <col min="10241" max="10241" width="10.625" style="72" customWidth="1"/>
    <col min="10242" max="10242" width="12" style="72" customWidth="1"/>
    <col min="10243" max="10250" width="10.625" style="72" customWidth="1"/>
    <col min="10251" max="10253" width="9" style="72"/>
    <col min="10254" max="10254" width="9.125" style="72" customWidth="1"/>
    <col min="10255" max="10496" width="9" style="72"/>
    <col min="10497" max="10497" width="10.625" style="72" customWidth="1"/>
    <col min="10498" max="10498" width="12" style="72" customWidth="1"/>
    <col min="10499" max="10506" width="10.625" style="72" customWidth="1"/>
    <col min="10507" max="10509" width="9" style="72"/>
    <col min="10510" max="10510" width="9.125" style="72" customWidth="1"/>
    <col min="10511" max="10752" width="9" style="72"/>
    <col min="10753" max="10753" width="10.625" style="72" customWidth="1"/>
    <col min="10754" max="10754" width="12" style="72" customWidth="1"/>
    <col min="10755" max="10762" width="10.625" style="72" customWidth="1"/>
    <col min="10763" max="10765" width="9" style="72"/>
    <col min="10766" max="10766" width="9.125" style="72" customWidth="1"/>
    <col min="10767" max="11008" width="9" style="72"/>
    <col min="11009" max="11009" width="10.625" style="72" customWidth="1"/>
    <col min="11010" max="11010" width="12" style="72" customWidth="1"/>
    <col min="11011" max="11018" width="10.625" style="72" customWidth="1"/>
    <col min="11019" max="11021" width="9" style="72"/>
    <col min="11022" max="11022" width="9.125" style="72" customWidth="1"/>
    <col min="11023" max="11264" width="9" style="72"/>
    <col min="11265" max="11265" width="10.625" style="72" customWidth="1"/>
    <col min="11266" max="11266" width="12" style="72" customWidth="1"/>
    <col min="11267" max="11274" width="10.625" style="72" customWidth="1"/>
    <col min="11275" max="11277" width="9" style="72"/>
    <col min="11278" max="11278" width="9.125" style="72" customWidth="1"/>
    <col min="11279" max="11520" width="9" style="72"/>
    <col min="11521" max="11521" width="10.625" style="72" customWidth="1"/>
    <col min="11522" max="11522" width="12" style="72" customWidth="1"/>
    <col min="11523" max="11530" width="10.625" style="72" customWidth="1"/>
    <col min="11531" max="11533" width="9" style="72"/>
    <col min="11534" max="11534" width="9.125" style="72" customWidth="1"/>
    <col min="11535" max="11776" width="9" style="72"/>
    <col min="11777" max="11777" width="10.625" style="72" customWidth="1"/>
    <col min="11778" max="11778" width="12" style="72" customWidth="1"/>
    <col min="11779" max="11786" width="10.625" style="72" customWidth="1"/>
    <col min="11787" max="11789" width="9" style="72"/>
    <col min="11790" max="11790" width="9.125" style="72" customWidth="1"/>
    <col min="11791" max="12032" width="9" style="72"/>
    <col min="12033" max="12033" width="10.625" style="72" customWidth="1"/>
    <col min="12034" max="12034" width="12" style="72" customWidth="1"/>
    <col min="12035" max="12042" width="10.625" style="72" customWidth="1"/>
    <col min="12043" max="12045" width="9" style="72"/>
    <col min="12046" max="12046" width="9.125" style="72" customWidth="1"/>
    <col min="12047" max="12288" width="9" style="72"/>
    <col min="12289" max="12289" width="10.625" style="72" customWidth="1"/>
    <col min="12290" max="12290" width="12" style="72" customWidth="1"/>
    <col min="12291" max="12298" width="10.625" style="72" customWidth="1"/>
    <col min="12299" max="12301" width="9" style="72"/>
    <col min="12302" max="12302" width="9.125" style="72" customWidth="1"/>
    <col min="12303" max="12544" width="9" style="72"/>
    <col min="12545" max="12545" width="10.625" style="72" customWidth="1"/>
    <col min="12546" max="12546" width="12" style="72" customWidth="1"/>
    <col min="12547" max="12554" width="10.625" style="72" customWidth="1"/>
    <col min="12555" max="12557" width="9" style="72"/>
    <col min="12558" max="12558" width="9.125" style="72" customWidth="1"/>
    <col min="12559" max="12800" width="9" style="72"/>
    <col min="12801" max="12801" width="10.625" style="72" customWidth="1"/>
    <col min="12802" max="12802" width="12" style="72" customWidth="1"/>
    <col min="12803" max="12810" width="10.625" style="72" customWidth="1"/>
    <col min="12811" max="12813" width="9" style="72"/>
    <col min="12814" max="12814" width="9.125" style="72" customWidth="1"/>
    <col min="12815" max="13056" width="9" style="72"/>
    <col min="13057" max="13057" width="10.625" style="72" customWidth="1"/>
    <col min="13058" max="13058" width="12" style="72" customWidth="1"/>
    <col min="13059" max="13066" width="10.625" style="72" customWidth="1"/>
    <col min="13067" max="13069" width="9" style="72"/>
    <col min="13070" max="13070" width="9.125" style="72" customWidth="1"/>
    <col min="13071" max="13312" width="9" style="72"/>
    <col min="13313" max="13313" width="10.625" style="72" customWidth="1"/>
    <col min="13314" max="13314" width="12" style="72" customWidth="1"/>
    <col min="13315" max="13322" width="10.625" style="72" customWidth="1"/>
    <col min="13323" max="13325" width="9" style="72"/>
    <col min="13326" max="13326" width="9.125" style="72" customWidth="1"/>
    <col min="13327" max="13568" width="9" style="72"/>
    <col min="13569" max="13569" width="10.625" style="72" customWidth="1"/>
    <col min="13570" max="13570" width="12" style="72" customWidth="1"/>
    <col min="13571" max="13578" width="10.625" style="72" customWidth="1"/>
    <col min="13579" max="13581" width="9" style="72"/>
    <col min="13582" max="13582" width="9.125" style="72" customWidth="1"/>
    <col min="13583" max="13824" width="9" style="72"/>
    <col min="13825" max="13825" width="10.625" style="72" customWidth="1"/>
    <col min="13826" max="13826" width="12" style="72" customWidth="1"/>
    <col min="13827" max="13834" width="10.625" style="72" customWidth="1"/>
    <col min="13835" max="13837" width="9" style="72"/>
    <col min="13838" max="13838" width="9.125" style="72" customWidth="1"/>
    <col min="13839" max="14080" width="9" style="72"/>
    <col min="14081" max="14081" width="10.625" style="72" customWidth="1"/>
    <col min="14082" max="14082" width="12" style="72" customWidth="1"/>
    <col min="14083" max="14090" width="10.625" style="72" customWidth="1"/>
    <col min="14091" max="14093" width="9" style="72"/>
    <col min="14094" max="14094" width="9.125" style="72" customWidth="1"/>
    <col min="14095" max="14336" width="9" style="72"/>
    <col min="14337" max="14337" width="10.625" style="72" customWidth="1"/>
    <col min="14338" max="14338" width="12" style="72" customWidth="1"/>
    <col min="14339" max="14346" width="10.625" style="72" customWidth="1"/>
    <col min="14347" max="14349" width="9" style="72"/>
    <col min="14350" max="14350" width="9.125" style="72" customWidth="1"/>
    <col min="14351" max="14592" width="9" style="72"/>
    <col min="14593" max="14593" width="10.625" style="72" customWidth="1"/>
    <col min="14594" max="14594" width="12" style="72" customWidth="1"/>
    <col min="14595" max="14602" width="10.625" style="72" customWidth="1"/>
    <col min="14603" max="14605" width="9" style="72"/>
    <col min="14606" max="14606" width="9.125" style="72" customWidth="1"/>
    <col min="14607" max="14848" width="9" style="72"/>
    <col min="14849" max="14849" width="10.625" style="72" customWidth="1"/>
    <col min="14850" max="14850" width="12" style="72" customWidth="1"/>
    <col min="14851" max="14858" width="10.625" style="72" customWidth="1"/>
    <col min="14859" max="14861" width="9" style="72"/>
    <col min="14862" max="14862" width="9.125" style="72" customWidth="1"/>
    <col min="14863" max="15104" width="9" style="72"/>
    <col min="15105" max="15105" width="10.625" style="72" customWidth="1"/>
    <col min="15106" max="15106" width="12" style="72" customWidth="1"/>
    <col min="15107" max="15114" width="10.625" style="72" customWidth="1"/>
    <col min="15115" max="15117" width="9" style="72"/>
    <col min="15118" max="15118" width="9.125" style="72" customWidth="1"/>
    <col min="15119" max="15360" width="9" style="72"/>
    <col min="15361" max="15361" width="10.625" style="72" customWidth="1"/>
    <col min="15362" max="15362" width="12" style="72" customWidth="1"/>
    <col min="15363" max="15370" width="10.625" style="72" customWidth="1"/>
    <col min="15371" max="15373" width="9" style="72"/>
    <col min="15374" max="15374" width="9.125" style="72" customWidth="1"/>
    <col min="15375" max="15616" width="9" style="72"/>
    <col min="15617" max="15617" width="10.625" style="72" customWidth="1"/>
    <col min="15618" max="15618" width="12" style="72" customWidth="1"/>
    <col min="15619" max="15626" width="10.625" style="72" customWidth="1"/>
    <col min="15627" max="15629" width="9" style="72"/>
    <col min="15630" max="15630" width="9.125" style="72" customWidth="1"/>
    <col min="15631" max="15872" width="9" style="72"/>
    <col min="15873" max="15873" width="10.625" style="72" customWidth="1"/>
    <col min="15874" max="15874" width="12" style="72" customWidth="1"/>
    <col min="15875" max="15882" width="10.625" style="72" customWidth="1"/>
    <col min="15883" max="15885" width="9" style="72"/>
    <col min="15886" max="15886" width="9.125" style="72" customWidth="1"/>
    <col min="15887" max="16128" width="9" style="72"/>
    <col min="16129" max="16129" width="10.625" style="72" customWidth="1"/>
    <col min="16130" max="16130" width="12" style="72" customWidth="1"/>
    <col min="16131" max="16138" width="10.625" style="72" customWidth="1"/>
    <col min="16139" max="16141" width="9" style="72"/>
    <col min="16142" max="16142" width="9.125" style="72" customWidth="1"/>
    <col min="16143" max="16384" width="9" style="72"/>
  </cols>
  <sheetData>
    <row r="1" spans="1:10" ht="30.75" customHeight="1">
      <c r="A1" s="74" t="s">
        <v>176</v>
      </c>
      <c r="B1" s="74"/>
      <c r="C1" s="75"/>
      <c r="D1" s="75"/>
      <c r="E1" s="75"/>
    </row>
    <row r="2" spans="1:10" ht="31.5" customHeight="1">
      <c r="A2" s="376" t="s">
        <v>177</v>
      </c>
      <c r="B2" s="376"/>
      <c r="C2" s="376"/>
      <c r="D2" s="376"/>
      <c r="E2" s="376"/>
      <c r="F2" s="376"/>
      <c r="G2" s="376"/>
      <c r="H2" s="376"/>
      <c r="I2" s="376"/>
      <c r="J2" s="376"/>
    </row>
    <row r="3" spans="1:10" ht="16.5" customHeight="1">
      <c r="A3" s="76"/>
      <c r="B3" s="76"/>
      <c r="C3" s="76"/>
      <c r="D3" s="76"/>
      <c r="E3" s="76"/>
      <c r="F3" s="84"/>
      <c r="G3" s="84"/>
      <c r="H3" s="84"/>
      <c r="I3" s="333" t="s">
        <v>178</v>
      </c>
      <c r="J3" s="333"/>
    </row>
    <row r="4" spans="1:10" ht="30" customHeight="1">
      <c r="A4" s="382" t="s">
        <v>139</v>
      </c>
      <c r="B4" s="377" t="s">
        <v>179</v>
      </c>
      <c r="C4" s="378"/>
      <c r="D4" s="379"/>
      <c r="E4" s="377" t="s">
        <v>180</v>
      </c>
      <c r="F4" s="378"/>
      <c r="G4" s="379"/>
      <c r="H4" s="380" t="s">
        <v>163</v>
      </c>
      <c r="I4" s="381"/>
      <c r="J4" s="381"/>
    </row>
    <row r="5" spans="1:10" ht="56.25" customHeight="1">
      <c r="A5" s="382"/>
      <c r="B5" s="79" t="s">
        <v>181</v>
      </c>
      <c r="C5" s="80" t="s">
        <v>182</v>
      </c>
      <c r="D5" s="81" t="s">
        <v>183</v>
      </c>
      <c r="E5" s="79" t="s">
        <v>184</v>
      </c>
      <c r="F5" s="85" t="s">
        <v>185</v>
      </c>
      <c r="G5" s="86" t="s">
        <v>186</v>
      </c>
      <c r="H5" s="79" t="s">
        <v>184</v>
      </c>
      <c r="I5" s="85" t="s">
        <v>185</v>
      </c>
      <c r="J5" s="78" t="s">
        <v>186</v>
      </c>
    </row>
    <row r="6" spans="1:10" ht="32.1" customHeight="1">
      <c r="A6" s="77" t="s">
        <v>134</v>
      </c>
      <c r="B6" s="77">
        <v>150000</v>
      </c>
      <c r="C6" s="81">
        <v>28000</v>
      </c>
      <c r="D6" s="81">
        <v>10000</v>
      </c>
      <c r="E6" s="81">
        <f t="shared" ref="E6:G6" si="0">SUM(E7:E18)</f>
        <v>55165</v>
      </c>
      <c r="F6" s="81">
        <f t="shared" si="0"/>
        <v>8416</v>
      </c>
      <c r="G6" s="81">
        <f t="shared" si="0"/>
        <v>1451</v>
      </c>
      <c r="H6" s="87">
        <f t="shared" ref="H6:H18" si="1">E6/B6</f>
        <v>0.36776666666666669</v>
      </c>
      <c r="I6" s="87">
        <f t="shared" ref="I6:I18" si="2">F6/C6</f>
        <v>0.30057142857142854</v>
      </c>
      <c r="J6" s="89">
        <f t="shared" ref="J6:J18" si="3">G6/D6</f>
        <v>0.14510000000000001</v>
      </c>
    </row>
    <row r="7" spans="1:10" ht="32.1" customHeight="1">
      <c r="A7" s="82" t="s">
        <v>89</v>
      </c>
      <c r="B7" s="82">
        <v>20200</v>
      </c>
      <c r="C7" s="81">
        <v>7960</v>
      </c>
      <c r="D7" s="81">
        <v>1610</v>
      </c>
      <c r="E7" s="82">
        <v>22214</v>
      </c>
      <c r="F7" s="81">
        <v>5672</v>
      </c>
      <c r="G7" s="81">
        <v>688</v>
      </c>
      <c r="H7" s="87">
        <f t="shared" si="1"/>
        <v>1.0997029702970298</v>
      </c>
      <c r="I7" s="87">
        <f t="shared" si="2"/>
        <v>0.71256281407035171</v>
      </c>
      <c r="J7" s="89">
        <f t="shared" si="3"/>
        <v>0.42732919254658386</v>
      </c>
    </row>
    <row r="8" spans="1:10" ht="32.1" customHeight="1">
      <c r="A8" s="82" t="s">
        <v>90</v>
      </c>
      <c r="B8" s="82">
        <v>15800</v>
      </c>
      <c r="C8" s="81">
        <v>2950</v>
      </c>
      <c r="D8" s="81">
        <v>1050</v>
      </c>
      <c r="E8" s="82">
        <v>4355</v>
      </c>
      <c r="F8" s="81">
        <v>1097</v>
      </c>
      <c r="G8" s="81">
        <v>609</v>
      </c>
      <c r="H8" s="87">
        <f t="shared" si="1"/>
        <v>0.27563291139240509</v>
      </c>
      <c r="I8" s="87">
        <f t="shared" si="2"/>
        <v>0.37186440677966104</v>
      </c>
      <c r="J8" s="89">
        <f t="shared" si="3"/>
        <v>0.57999999999999996</v>
      </c>
    </row>
    <row r="9" spans="1:10" ht="32.1" customHeight="1">
      <c r="A9" s="82" t="s">
        <v>91</v>
      </c>
      <c r="B9" s="82">
        <v>13000</v>
      </c>
      <c r="C9" s="81">
        <v>1900</v>
      </c>
      <c r="D9" s="81">
        <v>600</v>
      </c>
      <c r="E9" s="82">
        <v>696</v>
      </c>
      <c r="F9" s="81">
        <v>121</v>
      </c>
      <c r="G9" s="81">
        <v>30</v>
      </c>
      <c r="H9" s="87">
        <f t="shared" si="1"/>
        <v>5.3538461538461542E-2</v>
      </c>
      <c r="I9" s="87">
        <f t="shared" si="2"/>
        <v>6.3684210526315788E-2</v>
      </c>
      <c r="J9" s="89">
        <f t="shared" si="3"/>
        <v>0.05</v>
      </c>
    </row>
    <row r="10" spans="1:10" ht="32.1" customHeight="1">
      <c r="A10" s="82" t="s">
        <v>92</v>
      </c>
      <c r="B10" s="82">
        <v>9000</v>
      </c>
      <c r="C10" s="81">
        <v>1350</v>
      </c>
      <c r="D10" s="81">
        <v>600</v>
      </c>
      <c r="E10" s="82">
        <v>807</v>
      </c>
      <c r="F10" s="81">
        <v>439</v>
      </c>
      <c r="G10" s="81">
        <v>0</v>
      </c>
      <c r="H10" s="87">
        <f t="shared" si="1"/>
        <v>8.9666666666666672E-2</v>
      </c>
      <c r="I10" s="87">
        <f t="shared" si="2"/>
        <v>0.32518518518518519</v>
      </c>
      <c r="J10" s="89">
        <f t="shared" si="3"/>
        <v>0</v>
      </c>
    </row>
    <row r="11" spans="1:10" ht="32.1" customHeight="1">
      <c r="A11" s="82" t="s">
        <v>93</v>
      </c>
      <c r="B11" s="82">
        <v>19100</v>
      </c>
      <c r="C11" s="81">
        <v>2860</v>
      </c>
      <c r="D11" s="81">
        <v>1270</v>
      </c>
      <c r="E11" s="82">
        <v>2787</v>
      </c>
      <c r="F11" s="81">
        <v>183</v>
      </c>
      <c r="G11" s="81">
        <v>0</v>
      </c>
      <c r="H11" s="87">
        <f t="shared" si="1"/>
        <v>0.14591623036649215</v>
      </c>
      <c r="I11" s="87">
        <f t="shared" si="2"/>
        <v>6.3986013986013987E-2</v>
      </c>
      <c r="J11" s="89">
        <f t="shared" si="3"/>
        <v>0</v>
      </c>
    </row>
    <row r="12" spans="1:10" ht="32.1" customHeight="1">
      <c r="A12" s="82" t="s">
        <v>94</v>
      </c>
      <c r="B12" s="82">
        <v>25300</v>
      </c>
      <c r="C12" s="81">
        <v>3790</v>
      </c>
      <c r="D12" s="81">
        <v>1690</v>
      </c>
      <c r="E12" s="82">
        <v>6620</v>
      </c>
      <c r="F12" s="81">
        <v>152</v>
      </c>
      <c r="G12" s="81">
        <v>0</v>
      </c>
      <c r="H12" s="87">
        <f t="shared" si="1"/>
        <v>0.26166007905138339</v>
      </c>
      <c r="I12" s="87">
        <f t="shared" si="2"/>
        <v>4.0105540897097627E-2</v>
      </c>
      <c r="J12" s="89">
        <f t="shared" si="3"/>
        <v>0</v>
      </c>
    </row>
    <row r="13" spans="1:10" ht="32.1" customHeight="1">
      <c r="A13" s="82" t="s">
        <v>95</v>
      </c>
      <c r="B13" s="82">
        <v>7600</v>
      </c>
      <c r="C13" s="81">
        <v>1140</v>
      </c>
      <c r="D13" s="81">
        <v>510</v>
      </c>
      <c r="E13" s="82">
        <v>3725</v>
      </c>
      <c r="F13" s="81">
        <v>33</v>
      </c>
      <c r="G13" s="81">
        <v>0</v>
      </c>
      <c r="H13" s="87">
        <f t="shared" si="1"/>
        <v>0.49013157894736842</v>
      </c>
      <c r="I13" s="87">
        <f t="shared" si="2"/>
        <v>2.8947368421052631E-2</v>
      </c>
      <c r="J13" s="89">
        <f t="shared" si="3"/>
        <v>0</v>
      </c>
    </row>
    <row r="14" spans="1:10" ht="32.1" customHeight="1">
      <c r="A14" s="82" t="s">
        <v>96</v>
      </c>
      <c r="B14" s="82">
        <v>9900</v>
      </c>
      <c r="C14" s="81">
        <v>1480</v>
      </c>
      <c r="D14" s="81">
        <v>660</v>
      </c>
      <c r="E14" s="82">
        <v>5092</v>
      </c>
      <c r="F14" s="81">
        <v>108</v>
      </c>
      <c r="G14" s="81">
        <v>12</v>
      </c>
      <c r="H14" s="87">
        <f t="shared" si="1"/>
        <v>0.51434343434343432</v>
      </c>
      <c r="I14" s="87">
        <f t="shared" si="2"/>
        <v>7.2972972972972977E-2</v>
      </c>
      <c r="J14" s="89">
        <f t="shared" si="3"/>
        <v>1.8181818181818181E-2</v>
      </c>
    </row>
    <row r="15" spans="1:10" ht="32.1" customHeight="1">
      <c r="A15" s="82" t="s">
        <v>97</v>
      </c>
      <c r="B15" s="82">
        <v>13900</v>
      </c>
      <c r="C15" s="81">
        <v>2090</v>
      </c>
      <c r="D15" s="81">
        <v>930</v>
      </c>
      <c r="E15" s="82">
        <v>3857</v>
      </c>
      <c r="F15" s="81">
        <v>55</v>
      </c>
      <c r="G15" s="81">
        <v>0</v>
      </c>
      <c r="H15" s="87">
        <f t="shared" si="1"/>
        <v>0.27748201438848918</v>
      </c>
      <c r="I15" s="87">
        <f t="shared" si="2"/>
        <v>2.6315789473684209E-2</v>
      </c>
      <c r="J15" s="89">
        <f t="shared" si="3"/>
        <v>0</v>
      </c>
    </row>
    <row r="16" spans="1:10" ht="32.1" customHeight="1">
      <c r="A16" s="82" t="s">
        <v>98</v>
      </c>
      <c r="B16" s="82">
        <v>10900</v>
      </c>
      <c r="C16" s="81">
        <v>1630</v>
      </c>
      <c r="D16" s="81">
        <v>730</v>
      </c>
      <c r="E16" s="82">
        <v>1654</v>
      </c>
      <c r="F16" s="81">
        <v>166</v>
      </c>
      <c r="G16" s="81">
        <v>11</v>
      </c>
      <c r="H16" s="87">
        <f t="shared" si="1"/>
        <v>0.15174311926605505</v>
      </c>
      <c r="I16" s="87">
        <f t="shared" si="2"/>
        <v>0.10184049079754601</v>
      </c>
      <c r="J16" s="89">
        <f t="shared" si="3"/>
        <v>1.5068493150684932E-2</v>
      </c>
    </row>
    <row r="17" spans="1:10" ht="32.1" customHeight="1">
      <c r="A17" s="82" t="s">
        <v>99</v>
      </c>
      <c r="B17" s="82">
        <v>3500</v>
      </c>
      <c r="C17" s="81">
        <v>520</v>
      </c>
      <c r="D17" s="81">
        <v>230</v>
      </c>
      <c r="E17" s="82">
        <v>1421</v>
      </c>
      <c r="F17" s="81">
        <v>164</v>
      </c>
      <c r="G17" s="81">
        <v>5</v>
      </c>
      <c r="H17" s="87">
        <f t="shared" si="1"/>
        <v>0.40600000000000003</v>
      </c>
      <c r="I17" s="87">
        <f t="shared" si="2"/>
        <v>0.31538461538461537</v>
      </c>
      <c r="J17" s="89">
        <f t="shared" si="3"/>
        <v>2.1739130434782608E-2</v>
      </c>
    </row>
    <row r="18" spans="1:10" ht="32.1" customHeight="1">
      <c r="A18" s="82" t="s">
        <v>100</v>
      </c>
      <c r="B18" s="82">
        <v>1800</v>
      </c>
      <c r="C18" s="81">
        <v>330</v>
      </c>
      <c r="D18" s="81">
        <v>120</v>
      </c>
      <c r="E18" s="82">
        <v>1937</v>
      </c>
      <c r="F18" s="81">
        <v>226</v>
      </c>
      <c r="G18" s="81">
        <v>96</v>
      </c>
      <c r="H18" s="87">
        <f t="shared" si="1"/>
        <v>1.076111111111111</v>
      </c>
      <c r="I18" s="87">
        <f t="shared" si="2"/>
        <v>0.68484848484848482</v>
      </c>
      <c r="J18" s="89">
        <f t="shared" si="3"/>
        <v>0.8</v>
      </c>
    </row>
    <row r="19" spans="1:10" ht="32.1" customHeight="1">
      <c r="A19" s="82" t="s">
        <v>101</v>
      </c>
      <c r="B19" s="82" t="s">
        <v>21</v>
      </c>
      <c r="C19" s="81" t="s">
        <v>21</v>
      </c>
      <c r="D19" s="81" t="s">
        <v>21</v>
      </c>
      <c r="E19" s="82" t="s">
        <v>21</v>
      </c>
      <c r="F19" s="81" t="s">
        <v>21</v>
      </c>
      <c r="G19" s="81" t="s">
        <v>21</v>
      </c>
      <c r="H19" s="88" t="s">
        <v>21</v>
      </c>
      <c r="I19" s="88" t="s">
        <v>21</v>
      </c>
      <c r="J19" s="90" t="s">
        <v>21</v>
      </c>
    </row>
    <row r="20" spans="1:10" ht="32.1" customHeight="1">
      <c r="A20" s="83" t="s">
        <v>102</v>
      </c>
      <c r="B20" s="83" t="s">
        <v>21</v>
      </c>
      <c r="C20" s="81" t="s">
        <v>21</v>
      </c>
      <c r="D20" s="81" t="s">
        <v>21</v>
      </c>
      <c r="E20" s="83" t="s">
        <v>21</v>
      </c>
      <c r="F20" s="81" t="s">
        <v>21</v>
      </c>
      <c r="G20" s="81" t="s">
        <v>21</v>
      </c>
      <c r="H20" s="88" t="s">
        <v>21</v>
      </c>
      <c r="I20" s="88" t="s">
        <v>21</v>
      </c>
      <c r="J20" s="90" t="s">
        <v>21</v>
      </c>
    </row>
    <row r="21" spans="1:10" ht="32.1" customHeight="1">
      <c r="A21" s="83" t="s">
        <v>135</v>
      </c>
      <c r="B21" s="83" t="s">
        <v>21</v>
      </c>
      <c r="C21" s="81" t="s">
        <v>21</v>
      </c>
      <c r="D21" s="81" t="s">
        <v>21</v>
      </c>
      <c r="E21" s="83" t="s">
        <v>21</v>
      </c>
      <c r="F21" s="81" t="s">
        <v>21</v>
      </c>
      <c r="G21" s="81" t="s">
        <v>21</v>
      </c>
      <c r="H21" s="88" t="s">
        <v>21</v>
      </c>
      <c r="I21" s="88" t="s">
        <v>21</v>
      </c>
      <c r="J21" s="90" t="s">
        <v>21</v>
      </c>
    </row>
  </sheetData>
  <mergeCells count="6">
    <mergeCell ref="A2:J2"/>
    <mergeCell ref="I3:J3"/>
    <mergeCell ref="B4:D4"/>
    <mergeCell ref="E4:G4"/>
    <mergeCell ref="H4:J4"/>
    <mergeCell ref="A4:A5"/>
  </mergeCells>
  <phoneticPr fontId="62" type="noConversion"/>
  <printOptions horizontalCentered="1" verticalCentered="1"/>
  <pageMargins left="0.70069444444444395" right="0.70069444444444395" top="0.75138888888888899" bottom="0.75138888888888899" header="0.29861111111111099" footer="0.29861111111111099"/>
  <pageSetup paperSize="9" scale="82"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0"/>
  <sheetViews>
    <sheetView topLeftCell="A7" workbookViewId="0">
      <selection activeCell="G20" sqref="G20"/>
    </sheetView>
  </sheetViews>
  <sheetFormatPr defaultColWidth="9" defaultRowHeight="14.25"/>
  <cols>
    <col min="1" max="1" width="14" style="52" customWidth="1"/>
    <col min="2" max="2" width="14" style="53" customWidth="1"/>
    <col min="3" max="3" width="14" style="54" customWidth="1"/>
    <col min="4" max="4" width="14" style="55" customWidth="1"/>
    <col min="5" max="7" width="14" style="53" customWidth="1"/>
    <col min="8" max="231" width="9" style="52"/>
    <col min="232" max="232" width="12.5" style="52" customWidth="1"/>
    <col min="233" max="235" width="9" style="52" customWidth="1"/>
    <col min="236" max="238" width="10.375" style="52" customWidth="1"/>
    <col min="239" max="240" width="8.625" style="52" customWidth="1"/>
    <col min="241" max="241" width="9.625" style="52" customWidth="1"/>
    <col min="242" max="487" width="9" style="52"/>
    <col min="488" max="488" width="12.5" style="52" customWidth="1"/>
    <col min="489" max="491" width="9" style="52" customWidth="1"/>
    <col min="492" max="494" width="10.375" style="52" customWidth="1"/>
    <col min="495" max="496" width="8.625" style="52" customWidth="1"/>
    <col min="497" max="497" width="9.625" style="52" customWidth="1"/>
    <col min="498" max="743" width="9" style="52"/>
    <col min="744" max="744" width="12.5" style="52" customWidth="1"/>
    <col min="745" max="747" width="9" style="52" customWidth="1"/>
    <col min="748" max="750" width="10.375" style="52" customWidth="1"/>
    <col min="751" max="752" width="8.625" style="52" customWidth="1"/>
    <col min="753" max="753" width="9.625" style="52" customWidth="1"/>
    <col min="754" max="999" width="9" style="52"/>
    <col min="1000" max="1000" width="12.5" style="52" customWidth="1"/>
    <col min="1001" max="1003" width="9" style="52" customWidth="1"/>
    <col min="1004" max="1006" width="10.375" style="52" customWidth="1"/>
    <col min="1007" max="1008" width="8.625" style="52" customWidth="1"/>
    <col min="1009" max="1009" width="9.625" style="52" customWidth="1"/>
    <col min="1010" max="1255" width="9" style="52"/>
    <col min="1256" max="1256" width="12.5" style="52" customWidth="1"/>
    <col min="1257" max="1259" width="9" style="52" customWidth="1"/>
    <col min="1260" max="1262" width="10.375" style="52" customWidth="1"/>
    <col min="1263" max="1264" width="8.625" style="52" customWidth="1"/>
    <col min="1265" max="1265" width="9.625" style="52" customWidth="1"/>
    <col min="1266" max="1511" width="9" style="52"/>
    <col min="1512" max="1512" width="12.5" style="52" customWidth="1"/>
    <col min="1513" max="1515" width="9" style="52" customWidth="1"/>
    <col min="1516" max="1518" width="10.375" style="52" customWidth="1"/>
    <col min="1519" max="1520" width="8.625" style="52" customWidth="1"/>
    <col min="1521" max="1521" width="9.625" style="52" customWidth="1"/>
    <col min="1522" max="1767" width="9" style="52"/>
    <col min="1768" max="1768" width="12.5" style="52" customWidth="1"/>
    <col min="1769" max="1771" width="9" style="52" customWidth="1"/>
    <col min="1772" max="1774" width="10.375" style="52" customWidth="1"/>
    <col min="1775" max="1776" width="8.625" style="52" customWidth="1"/>
    <col min="1777" max="1777" width="9.625" style="52" customWidth="1"/>
    <col min="1778" max="2023" width="9" style="52"/>
    <col min="2024" max="2024" width="12.5" style="52" customWidth="1"/>
    <col min="2025" max="2027" width="9" style="52" customWidth="1"/>
    <col min="2028" max="2030" width="10.375" style="52" customWidth="1"/>
    <col min="2031" max="2032" width="8.625" style="52" customWidth="1"/>
    <col min="2033" max="2033" width="9.625" style="52" customWidth="1"/>
    <col min="2034" max="2279" width="9" style="52"/>
    <col min="2280" max="2280" width="12.5" style="52" customWidth="1"/>
    <col min="2281" max="2283" width="9" style="52" customWidth="1"/>
    <col min="2284" max="2286" width="10.375" style="52" customWidth="1"/>
    <col min="2287" max="2288" width="8.625" style="52" customWidth="1"/>
    <col min="2289" max="2289" width="9.625" style="52" customWidth="1"/>
    <col min="2290" max="2535" width="9" style="52"/>
    <col min="2536" max="2536" width="12.5" style="52" customWidth="1"/>
    <col min="2537" max="2539" width="9" style="52" customWidth="1"/>
    <col min="2540" max="2542" width="10.375" style="52" customWidth="1"/>
    <col min="2543" max="2544" width="8.625" style="52" customWidth="1"/>
    <col min="2545" max="2545" width="9.625" style="52" customWidth="1"/>
    <col min="2546" max="2791" width="9" style="52"/>
    <col min="2792" max="2792" width="12.5" style="52" customWidth="1"/>
    <col min="2793" max="2795" width="9" style="52" customWidth="1"/>
    <col min="2796" max="2798" width="10.375" style="52" customWidth="1"/>
    <col min="2799" max="2800" width="8.625" style="52" customWidth="1"/>
    <col min="2801" max="2801" width="9.625" style="52" customWidth="1"/>
    <col min="2802" max="3047" width="9" style="52"/>
    <col min="3048" max="3048" width="12.5" style="52" customWidth="1"/>
    <col min="3049" max="3051" width="9" style="52" customWidth="1"/>
    <col min="3052" max="3054" width="10.375" style="52" customWidth="1"/>
    <col min="3055" max="3056" width="8.625" style="52" customWidth="1"/>
    <col min="3057" max="3057" width="9.625" style="52" customWidth="1"/>
    <col min="3058" max="3303" width="9" style="52"/>
    <col min="3304" max="3304" width="12.5" style="52" customWidth="1"/>
    <col min="3305" max="3307" width="9" style="52" customWidth="1"/>
    <col min="3308" max="3310" width="10.375" style="52" customWidth="1"/>
    <col min="3311" max="3312" width="8.625" style="52" customWidth="1"/>
    <col min="3313" max="3313" width="9.625" style="52" customWidth="1"/>
    <col min="3314" max="3559" width="9" style="52"/>
    <col min="3560" max="3560" width="12.5" style="52" customWidth="1"/>
    <col min="3561" max="3563" width="9" style="52" customWidth="1"/>
    <col min="3564" max="3566" width="10.375" style="52" customWidth="1"/>
    <col min="3567" max="3568" width="8.625" style="52" customWidth="1"/>
    <col min="3569" max="3569" width="9.625" style="52" customWidth="1"/>
    <col min="3570" max="3815" width="9" style="52"/>
    <col min="3816" max="3816" width="12.5" style="52" customWidth="1"/>
    <col min="3817" max="3819" width="9" style="52" customWidth="1"/>
    <col min="3820" max="3822" width="10.375" style="52" customWidth="1"/>
    <col min="3823" max="3824" width="8.625" style="52" customWidth="1"/>
    <col min="3825" max="3825" width="9.625" style="52" customWidth="1"/>
    <col min="3826" max="4071" width="9" style="52"/>
    <col min="4072" max="4072" width="12.5" style="52" customWidth="1"/>
    <col min="4073" max="4075" width="9" style="52" customWidth="1"/>
    <col min="4076" max="4078" width="10.375" style="52" customWidth="1"/>
    <col min="4079" max="4080" width="8.625" style="52" customWidth="1"/>
    <col min="4081" max="4081" width="9.625" style="52" customWidth="1"/>
    <col min="4082" max="4327" width="9" style="52"/>
    <col min="4328" max="4328" width="12.5" style="52" customWidth="1"/>
    <col min="4329" max="4331" width="9" style="52" customWidth="1"/>
    <col min="4332" max="4334" width="10.375" style="52" customWidth="1"/>
    <col min="4335" max="4336" width="8.625" style="52" customWidth="1"/>
    <col min="4337" max="4337" width="9.625" style="52" customWidth="1"/>
    <col min="4338" max="4583" width="9" style="52"/>
    <col min="4584" max="4584" width="12.5" style="52" customWidth="1"/>
    <col min="4585" max="4587" width="9" style="52" customWidth="1"/>
    <col min="4588" max="4590" width="10.375" style="52" customWidth="1"/>
    <col min="4591" max="4592" width="8.625" style="52" customWidth="1"/>
    <col min="4593" max="4593" width="9.625" style="52" customWidth="1"/>
    <col min="4594" max="4839" width="9" style="52"/>
    <col min="4840" max="4840" width="12.5" style="52" customWidth="1"/>
    <col min="4841" max="4843" width="9" style="52" customWidth="1"/>
    <col min="4844" max="4846" width="10.375" style="52" customWidth="1"/>
    <col min="4847" max="4848" width="8.625" style="52" customWidth="1"/>
    <col min="4849" max="4849" width="9.625" style="52" customWidth="1"/>
    <col min="4850" max="5095" width="9" style="52"/>
    <col min="5096" max="5096" width="12.5" style="52" customWidth="1"/>
    <col min="5097" max="5099" width="9" style="52" customWidth="1"/>
    <col min="5100" max="5102" width="10.375" style="52" customWidth="1"/>
    <col min="5103" max="5104" width="8.625" style="52" customWidth="1"/>
    <col min="5105" max="5105" width="9.625" style="52" customWidth="1"/>
    <col min="5106" max="5351" width="9" style="52"/>
    <col min="5352" max="5352" width="12.5" style="52" customWidth="1"/>
    <col min="5353" max="5355" width="9" style="52" customWidth="1"/>
    <col min="5356" max="5358" width="10.375" style="52" customWidth="1"/>
    <col min="5359" max="5360" width="8.625" style="52" customWidth="1"/>
    <col min="5361" max="5361" width="9.625" style="52" customWidth="1"/>
    <col min="5362" max="5607" width="9" style="52"/>
    <col min="5608" max="5608" width="12.5" style="52" customWidth="1"/>
    <col min="5609" max="5611" width="9" style="52" customWidth="1"/>
    <col min="5612" max="5614" width="10.375" style="52" customWidth="1"/>
    <col min="5615" max="5616" width="8.625" style="52" customWidth="1"/>
    <col min="5617" max="5617" width="9.625" style="52" customWidth="1"/>
    <col min="5618" max="5863" width="9" style="52"/>
    <col min="5864" max="5864" width="12.5" style="52" customWidth="1"/>
    <col min="5865" max="5867" width="9" style="52" customWidth="1"/>
    <col min="5868" max="5870" width="10.375" style="52" customWidth="1"/>
    <col min="5871" max="5872" width="8.625" style="52" customWidth="1"/>
    <col min="5873" max="5873" width="9.625" style="52" customWidth="1"/>
    <col min="5874" max="6119" width="9" style="52"/>
    <col min="6120" max="6120" width="12.5" style="52" customWidth="1"/>
    <col min="6121" max="6123" width="9" style="52" customWidth="1"/>
    <col min="6124" max="6126" width="10.375" style="52" customWidth="1"/>
    <col min="6127" max="6128" width="8.625" style="52" customWidth="1"/>
    <col min="6129" max="6129" width="9.625" style="52" customWidth="1"/>
    <col min="6130" max="6375" width="9" style="52"/>
    <col min="6376" max="6376" width="12.5" style="52" customWidth="1"/>
    <col min="6377" max="6379" width="9" style="52" customWidth="1"/>
    <col min="6380" max="6382" width="10.375" style="52" customWidth="1"/>
    <col min="6383" max="6384" width="8.625" style="52" customWidth="1"/>
    <col min="6385" max="6385" width="9.625" style="52" customWidth="1"/>
    <col min="6386" max="6631" width="9" style="52"/>
    <col min="6632" max="6632" width="12.5" style="52" customWidth="1"/>
    <col min="6633" max="6635" width="9" style="52" customWidth="1"/>
    <col min="6636" max="6638" width="10.375" style="52" customWidth="1"/>
    <col min="6639" max="6640" width="8.625" style="52" customWidth="1"/>
    <col min="6641" max="6641" width="9.625" style="52" customWidth="1"/>
    <col min="6642" max="6887" width="9" style="52"/>
    <col min="6888" max="6888" width="12.5" style="52" customWidth="1"/>
    <col min="6889" max="6891" width="9" style="52" customWidth="1"/>
    <col min="6892" max="6894" width="10.375" style="52" customWidth="1"/>
    <col min="6895" max="6896" width="8.625" style="52" customWidth="1"/>
    <col min="6897" max="6897" width="9.625" style="52" customWidth="1"/>
    <col min="6898" max="7143" width="9" style="52"/>
    <col min="7144" max="7144" width="12.5" style="52" customWidth="1"/>
    <col min="7145" max="7147" width="9" style="52" customWidth="1"/>
    <col min="7148" max="7150" width="10.375" style="52" customWidth="1"/>
    <col min="7151" max="7152" width="8.625" style="52" customWidth="1"/>
    <col min="7153" max="7153" width="9.625" style="52" customWidth="1"/>
    <col min="7154" max="7399" width="9" style="52"/>
    <col min="7400" max="7400" width="12.5" style="52" customWidth="1"/>
    <col min="7401" max="7403" width="9" style="52" customWidth="1"/>
    <col min="7404" max="7406" width="10.375" style="52" customWidth="1"/>
    <col min="7407" max="7408" width="8.625" style="52" customWidth="1"/>
    <col min="7409" max="7409" width="9.625" style="52" customWidth="1"/>
    <col min="7410" max="7655" width="9" style="52"/>
    <col min="7656" max="7656" width="12.5" style="52" customWidth="1"/>
    <col min="7657" max="7659" width="9" style="52" customWidth="1"/>
    <col min="7660" max="7662" width="10.375" style="52" customWidth="1"/>
    <col min="7663" max="7664" width="8.625" style="52" customWidth="1"/>
    <col min="7665" max="7665" width="9.625" style="52" customWidth="1"/>
    <col min="7666" max="7911" width="9" style="52"/>
    <col min="7912" max="7912" width="12.5" style="52" customWidth="1"/>
    <col min="7913" max="7915" width="9" style="52" customWidth="1"/>
    <col min="7916" max="7918" width="10.375" style="52" customWidth="1"/>
    <col min="7919" max="7920" width="8.625" style="52" customWidth="1"/>
    <col min="7921" max="7921" width="9.625" style="52" customWidth="1"/>
    <col min="7922" max="8167" width="9" style="52"/>
    <col min="8168" max="8168" width="12.5" style="52" customWidth="1"/>
    <col min="8169" max="8171" width="9" style="52" customWidth="1"/>
    <col min="8172" max="8174" width="10.375" style="52" customWidth="1"/>
    <col min="8175" max="8176" width="8.625" style="52" customWidth="1"/>
    <col min="8177" max="8177" width="9.625" style="52" customWidth="1"/>
    <col min="8178" max="8423" width="9" style="52"/>
    <col min="8424" max="8424" width="12.5" style="52" customWidth="1"/>
    <col min="8425" max="8427" width="9" style="52" customWidth="1"/>
    <col min="8428" max="8430" width="10.375" style="52" customWidth="1"/>
    <col min="8431" max="8432" width="8.625" style="52" customWidth="1"/>
    <col min="8433" max="8433" width="9.625" style="52" customWidth="1"/>
    <col min="8434" max="8679" width="9" style="52"/>
    <col min="8680" max="8680" width="12.5" style="52" customWidth="1"/>
    <col min="8681" max="8683" width="9" style="52" customWidth="1"/>
    <col min="8684" max="8686" width="10.375" style="52" customWidth="1"/>
    <col min="8687" max="8688" width="8.625" style="52" customWidth="1"/>
    <col min="8689" max="8689" width="9.625" style="52" customWidth="1"/>
    <col min="8690" max="8935" width="9" style="52"/>
    <col min="8936" max="8936" width="12.5" style="52" customWidth="1"/>
    <col min="8937" max="8939" width="9" style="52" customWidth="1"/>
    <col min="8940" max="8942" width="10.375" style="52" customWidth="1"/>
    <col min="8943" max="8944" width="8.625" style="52" customWidth="1"/>
    <col min="8945" max="8945" width="9.625" style="52" customWidth="1"/>
    <col min="8946" max="9191" width="9" style="52"/>
    <col min="9192" max="9192" width="12.5" style="52" customWidth="1"/>
    <col min="9193" max="9195" width="9" style="52" customWidth="1"/>
    <col min="9196" max="9198" width="10.375" style="52" customWidth="1"/>
    <col min="9199" max="9200" width="8.625" style="52" customWidth="1"/>
    <col min="9201" max="9201" width="9.625" style="52" customWidth="1"/>
    <col min="9202" max="9447" width="9" style="52"/>
    <col min="9448" max="9448" width="12.5" style="52" customWidth="1"/>
    <col min="9449" max="9451" width="9" style="52" customWidth="1"/>
    <col min="9452" max="9454" width="10.375" style="52" customWidth="1"/>
    <col min="9455" max="9456" width="8.625" style="52" customWidth="1"/>
    <col min="9457" max="9457" width="9.625" style="52" customWidth="1"/>
    <col min="9458" max="9703" width="9" style="52"/>
    <col min="9704" max="9704" width="12.5" style="52" customWidth="1"/>
    <col min="9705" max="9707" width="9" style="52" customWidth="1"/>
    <col min="9708" max="9710" width="10.375" style="52" customWidth="1"/>
    <col min="9711" max="9712" width="8.625" style="52" customWidth="1"/>
    <col min="9713" max="9713" width="9.625" style="52" customWidth="1"/>
    <col min="9714" max="9959" width="9" style="52"/>
    <col min="9960" max="9960" width="12.5" style="52" customWidth="1"/>
    <col min="9961" max="9963" width="9" style="52" customWidth="1"/>
    <col min="9964" max="9966" width="10.375" style="52" customWidth="1"/>
    <col min="9967" max="9968" width="8.625" style="52" customWidth="1"/>
    <col min="9969" max="9969" width="9.625" style="52" customWidth="1"/>
    <col min="9970" max="10215" width="9" style="52"/>
    <col min="10216" max="10216" width="12.5" style="52" customWidth="1"/>
    <col min="10217" max="10219" width="9" style="52" customWidth="1"/>
    <col min="10220" max="10222" width="10.375" style="52" customWidth="1"/>
    <col min="10223" max="10224" width="8.625" style="52" customWidth="1"/>
    <col min="10225" max="10225" width="9.625" style="52" customWidth="1"/>
    <col min="10226" max="10471" width="9" style="52"/>
    <col min="10472" max="10472" width="12.5" style="52" customWidth="1"/>
    <col min="10473" max="10475" width="9" style="52" customWidth="1"/>
    <col min="10476" max="10478" width="10.375" style="52" customWidth="1"/>
    <col min="10479" max="10480" width="8.625" style="52" customWidth="1"/>
    <col min="10481" max="10481" width="9.625" style="52" customWidth="1"/>
    <col min="10482" max="10727" width="9" style="52"/>
    <col min="10728" max="10728" width="12.5" style="52" customWidth="1"/>
    <col min="10729" max="10731" width="9" style="52" customWidth="1"/>
    <col min="10732" max="10734" width="10.375" style="52" customWidth="1"/>
    <col min="10735" max="10736" width="8.625" style="52" customWidth="1"/>
    <col min="10737" max="10737" width="9.625" style="52" customWidth="1"/>
    <col min="10738" max="10983" width="9" style="52"/>
    <col min="10984" max="10984" width="12.5" style="52" customWidth="1"/>
    <col min="10985" max="10987" width="9" style="52" customWidth="1"/>
    <col min="10988" max="10990" width="10.375" style="52" customWidth="1"/>
    <col min="10991" max="10992" width="8.625" style="52" customWidth="1"/>
    <col min="10993" max="10993" width="9.625" style="52" customWidth="1"/>
    <col min="10994" max="11239" width="9" style="52"/>
    <col min="11240" max="11240" width="12.5" style="52" customWidth="1"/>
    <col min="11241" max="11243" width="9" style="52" customWidth="1"/>
    <col min="11244" max="11246" width="10.375" style="52" customWidth="1"/>
    <col min="11247" max="11248" width="8.625" style="52" customWidth="1"/>
    <col min="11249" max="11249" width="9.625" style="52" customWidth="1"/>
    <col min="11250" max="11495" width="9" style="52"/>
    <col min="11496" max="11496" width="12.5" style="52" customWidth="1"/>
    <col min="11497" max="11499" width="9" style="52" customWidth="1"/>
    <col min="11500" max="11502" width="10.375" style="52" customWidth="1"/>
    <col min="11503" max="11504" width="8.625" style="52" customWidth="1"/>
    <col min="11505" max="11505" width="9.625" style="52" customWidth="1"/>
    <col min="11506" max="11751" width="9" style="52"/>
    <col min="11752" max="11752" width="12.5" style="52" customWidth="1"/>
    <col min="11753" max="11755" width="9" style="52" customWidth="1"/>
    <col min="11756" max="11758" width="10.375" style="52" customWidth="1"/>
    <col min="11759" max="11760" width="8.625" style="52" customWidth="1"/>
    <col min="11761" max="11761" width="9.625" style="52" customWidth="1"/>
    <col min="11762" max="12007" width="9" style="52"/>
    <col min="12008" max="12008" width="12.5" style="52" customWidth="1"/>
    <col min="12009" max="12011" width="9" style="52" customWidth="1"/>
    <col min="12012" max="12014" width="10.375" style="52" customWidth="1"/>
    <col min="12015" max="12016" width="8.625" style="52" customWidth="1"/>
    <col min="12017" max="12017" width="9.625" style="52" customWidth="1"/>
    <col min="12018" max="12263" width="9" style="52"/>
    <col min="12264" max="12264" width="12.5" style="52" customWidth="1"/>
    <col min="12265" max="12267" width="9" style="52" customWidth="1"/>
    <col min="12268" max="12270" width="10.375" style="52" customWidth="1"/>
    <col min="12271" max="12272" width="8.625" style="52" customWidth="1"/>
    <col min="12273" max="12273" width="9.625" style="52" customWidth="1"/>
    <col min="12274" max="12519" width="9" style="52"/>
    <col min="12520" max="12520" width="12.5" style="52" customWidth="1"/>
    <col min="12521" max="12523" width="9" style="52" customWidth="1"/>
    <col min="12524" max="12526" width="10.375" style="52" customWidth="1"/>
    <col min="12527" max="12528" width="8.625" style="52" customWidth="1"/>
    <col min="12529" max="12529" width="9.625" style="52" customWidth="1"/>
    <col min="12530" max="12775" width="9" style="52"/>
    <col min="12776" max="12776" width="12.5" style="52" customWidth="1"/>
    <col min="12777" max="12779" width="9" style="52" customWidth="1"/>
    <col min="12780" max="12782" width="10.375" style="52" customWidth="1"/>
    <col min="12783" max="12784" width="8.625" style="52" customWidth="1"/>
    <col min="12785" max="12785" width="9.625" style="52" customWidth="1"/>
    <col min="12786" max="13031" width="9" style="52"/>
    <col min="13032" max="13032" width="12.5" style="52" customWidth="1"/>
    <col min="13033" max="13035" width="9" style="52" customWidth="1"/>
    <col min="13036" max="13038" width="10.375" style="52" customWidth="1"/>
    <col min="13039" max="13040" width="8.625" style="52" customWidth="1"/>
    <col min="13041" max="13041" width="9.625" style="52" customWidth="1"/>
    <col min="13042" max="13287" width="9" style="52"/>
    <col min="13288" max="13288" width="12.5" style="52" customWidth="1"/>
    <col min="13289" max="13291" width="9" style="52" customWidth="1"/>
    <col min="13292" max="13294" width="10.375" style="52" customWidth="1"/>
    <col min="13295" max="13296" width="8.625" style="52" customWidth="1"/>
    <col min="13297" max="13297" width="9.625" style="52" customWidth="1"/>
    <col min="13298" max="13543" width="9" style="52"/>
    <col min="13544" max="13544" width="12.5" style="52" customWidth="1"/>
    <col min="13545" max="13547" width="9" style="52" customWidth="1"/>
    <col min="13548" max="13550" width="10.375" style="52" customWidth="1"/>
    <col min="13551" max="13552" width="8.625" style="52" customWidth="1"/>
    <col min="13553" max="13553" width="9.625" style="52" customWidth="1"/>
    <col min="13554" max="13799" width="9" style="52"/>
    <col min="13800" max="13800" width="12.5" style="52" customWidth="1"/>
    <col min="13801" max="13803" width="9" style="52" customWidth="1"/>
    <col min="13804" max="13806" width="10.375" style="52" customWidth="1"/>
    <col min="13807" max="13808" width="8.625" style="52" customWidth="1"/>
    <col min="13809" max="13809" width="9.625" style="52" customWidth="1"/>
    <col min="13810" max="14055" width="9" style="52"/>
    <col min="14056" max="14056" width="12.5" style="52" customWidth="1"/>
    <col min="14057" max="14059" width="9" style="52" customWidth="1"/>
    <col min="14060" max="14062" width="10.375" style="52" customWidth="1"/>
    <col min="14063" max="14064" width="8.625" style="52" customWidth="1"/>
    <col min="14065" max="14065" width="9.625" style="52" customWidth="1"/>
    <col min="14066" max="14311" width="9" style="52"/>
    <col min="14312" max="14312" width="12.5" style="52" customWidth="1"/>
    <col min="14313" max="14315" width="9" style="52" customWidth="1"/>
    <col min="14316" max="14318" width="10.375" style="52" customWidth="1"/>
    <col min="14319" max="14320" width="8.625" style="52" customWidth="1"/>
    <col min="14321" max="14321" width="9.625" style="52" customWidth="1"/>
    <col min="14322" max="14567" width="9" style="52"/>
    <col min="14568" max="14568" width="12.5" style="52" customWidth="1"/>
    <col min="14569" max="14571" width="9" style="52" customWidth="1"/>
    <col min="14572" max="14574" width="10.375" style="52" customWidth="1"/>
    <col min="14575" max="14576" width="8.625" style="52" customWidth="1"/>
    <col min="14577" max="14577" width="9.625" style="52" customWidth="1"/>
    <col min="14578" max="14823" width="9" style="52"/>
    <col min="14824" max="14824" width="12.5" style="52" customWidth="1"/>
    <col min="14825" max="14827" width="9" style="52" customWidth="1"/>
    <col min="14828" max="14830" width="10.375" style="52" customWidth="1"/>
    <col min="14831" max="14832" width="8.625" style="52" customWidth="1"/>
    <col min="14833" max="14833" width="9.625" style="52" customWidth="1"/>
    <col min="14834" max="15079" width="9" style="52"/>
    <col min="15080" max="15080" width="12.5" style="52" customWidth="1"/>
    <col min="15081" max="15083" width="9" style="52" customWidth="1"/>
    <col min="15084" max="15086" width="10.375" style="52" customWidth="1"/>
    <col min="15087" max="15088" width="8.625" style="52" customWidth="1"/>
    <col min="15089" max="15089" width="9.625" style="52" customWidth="1"/>
    <col min="15090" max="15335" width="9" style="52"/>
    <col min="15336" max="15336" width="12.5" style="52" customWidth="1"/>
    <col min="15337" max="15339" width="9" style="52" customWidth="1"/>
    <col min="15340" max="15342" width="10.375" style="52" customWidth="1"/>
    <col min="15343" max="15344" width="8.625" style="52" customWidth="1"/>
    <col min="15345" max="15345" width="9.625" style="52" customWidth="1"/>
    <col min="15346" max="15591" width="9" style="52"/>
    <col min="15592" max="15592" width="12.5" style="52" customWidth="1"/>
    <col min="15593" max="15595" width="9" style="52" customWidth="1"/>
    <col min="15596" max="15598" width="10.375" style="52" customWidth="1"/>
    <col min="15599" max="15600" width="8.625" style="52" customWidth="1"/>
    <col min="15601" max="15601" width="9.625" style="52" customWidth="1"/>
    <col min="15602" max="15847" width="9" style="52"/>
    <col min="15848" max="15848" width="12.5" style="52" customWidth="1"/>
    <col min="15849" max="15851" width="9" style="52" customWidth="1"/>
    <col min="15852" max="15854" width="10.375" style="52" customWidth="1"/>
    <col min="15855" max="15856" width="8.625" style="52" customWidth="1"/>
    <col min="15857" max="15857" width="9.625" style="52" customWidth="1"/>
    <col min="15858" max="16103" width="9" style="52"/>
    <col min="16104" max="16104" width="12.5" style="52" customWidth="1"/>
    <col min="16105" max="16107" width="9" style="52" customWidth="1"/>
    <col min="16108" max="16110" width="10.375" style="52" customWidth="1"/>
    <col min="16111" max="16112" width="8.625" style="52" customWidth="1"/>
    <col min="16113" max="16113" width="9.625" style="52" customWidth="1"/>
    <col min="16114" max="16384" width="9" style="52"/>
  </cols>
  <sheetData>
    <row r="1" spans="1:7" s="49" customFormat="1" ht="31.5" customHeight="1">
      <c r="A1" s="56" t="s">
        <v>187</v>
      </c>
      <c r="B1" s="57"/>
      <c r="C1" s="57"/>
      <c r="D1" s="58"/>
      <c r="E1" s="58"/>
    </row>
    <row r="2" spans="1:7" s="49" customFormat="1" ht="28.5" customHeight="1">
      <c r="A2" s="383" t="s">
        <v>188</v>
      </c>
      <c r="B2" s="383"/>
      <c r="C2" s="383"/>
      <c r="D2" s="383"/>
      <c r="E2" s="383"/>
      <c r="F2" s="383"/>
      <c r="G2" s="383"/>
    </row>
    <row r="3" spans="1:7" s="49" customFormat="1" ht="16.5" customHeight="1">
      <c r="A3" s="384" t="s">
        <v>178</v>
      </c>
      <c r="B3" s="384"/>
      <c r="C3" s="384"/>
      <c r="D3" s="384"/>
      <c r="E3" s="384"/>
      <c r="F3" s="384"/>
      <c r="G3" s="384"/>
    </row>
    <row r="4" spans="1:7" s="50" customFormat="1" ht="48.75" customHeight="1">
      <c r="A4" s="388" t="s">
        <v>131</v>
      </c>
      <c r="B4" s="385" t="s">
        <v>189</v>
      </c>
      <c r="C4" s="385"/>
      <c r="D4" s="385"/>
      <c r="E4" s="386" t="s">
        <v>190</v>
      </c>
      <c r="F4" s="387"/>
      <c r="G4" s="387"/>
    </row>
    <row r="5" spans="1:7" s="51" customFormat="1" ht="48.75" customHeight="1">
      <c r="A5" s="388"/>
      <c r="B5" s="59" t="s">
        <v>191</v>
      </c>
      <c r="C5" s="59" t="s">
        <v>165</v>
      </c>
      <c r="D5" s="60" t="s">
        <v>163</v>
      </c>
      <c r="E5" s="59" t="s">
        <v>191</v>
      </c>
      <c r="F5" s="59" t="s">
        <v>165</v>
      </c>
      <c r="G5" s="68" t="s">
        <v>163</v>
      </c>
    </row>
    <row r="6" spans="1:7" s="51" customFormat="1" ht="40.5" customHeight="1">
      <c r="A6" s="61" t="s">
        <v>144</v>
      </c>
      <c r="B6" s="62">
        <v>7240</v>
      </c>
      <c r="C6" s="62">
        <v>313</v>
      </c>
      <c r="D6" s="63">
        <f>C6/B6</f>
        <v>4.323204419889503E-2</v>
      </c>
      <c r="E6" s="67">
        <v>220000</v>
      </c>
      <c r="F6" s="69">
        <v>49442</v>
      </c>
      <c r="G6" s="70">
        <f>F6/E6</f>
        <v>0.22473636363636362</v>
      </c>
    </row>
    <row r="7" spans="1:7" s="51" customFormat="1" ht="40.5" customHeight="1">
      <c r="A7" s="64" t="s">
        <v>89</v>
      </c>
      <c r="B7" s="62">
        <v>900</v>
      </c>
      <c r="C7" s="59">
        <v>0</v>
      </c>
      <c r="D7" s="63">
        <f t="shared" ref="D7:D18" si="0">C7/B7</f>
        <v>0</v>
      </c>
      <c r="E7" s="67">
        <v>26600</v>
      </c>
      <c r="F7" s="71">
        <v>9550</v>
      </c>
      <c r="G7" s="70">
        <f t="shared" ref="G7:G20" si="1">F7/E7</f>
        <v>0.35902255639097747</v>
      </c>
    </row>
    <row r="8" spans="1:7" s="51" customFormat="1" ht="40.5" customHeight="1">
      <c r="A8" s="65" t="s">
        <v>90</v>
      </c>
      <c r="B8" s="62">
        <v>900</v>
      </c>
      <c r="C8" s="59">
        <v>109</v>
      </c>
      <c r="D8" s="63">
        <f t="shared" si="0"/>
        <v>0.12111111111111111</v>
      </c>
      <c r="E8" s="67">
        <v>46500</v>
      </c>
      <c r="F8" s="71">
        <v>15244</v>
      </c>
      <c r="G8" s="70">
        <f t="shared" si="1"/>
        <v>0.32782795698924733</v>
      </c>
    </row>
    <row r="9" spans="1:7" s="51" customFormat="1" ht="40.5" customHeight="1">
      <c r="A9" s="64" t="s">
        <v>91</v>
      </c>
      <c r="B9" s="62">
        <v>300</v>
      </c>
      <c r="C9" s="59">
        <v>0</v>
      </c>
      <c r="D9" s="63">
        <f t="shared" si="0"/>
        <v>0</v>
      </c>
      <c r="E9" s="67">
        <v>12700</v>
      </c>
      <c r="F9" s="71">
        <v>283</v>
      </c>
      <c r="G9" s="70">
        <f t="shared" si="1"/>
        <v>2.2283464566929135E-2</v>
      </c>
    </row>
    <row r="10" spans="1:7" s="51" customFormat="1" ht="40.5" customHeight="1">
      <c r="A10" s="65" t="s">
        <v>92</v>
      </c>
      <c r="B10" s="62">
        <v>500</v>
      </c>
      <c r="C10" s="59">
        <v>0</v>
      </c>
      <c r="D10" s="63">
        <f t="shared" si="0"/>
        <v>0</v>
      </c>
      <c r="E10" s="67">
        <v>11400</v>
      </c>
      <c r="F10" s="71">
        <v>352</v>
      </c>
      <c r="G10" s="70">
        <f t="shared" si="1"/>
        <v>3.0877192982456142E-2</v>
      </c>
    </row>
    <row r="11" spans="1:7" s="51" customFormat="1" ht="40.5" customHeight="1">
      <c r="A11" s="65" t="s">
        <v>93</v>
      </c>
      <c r="B11" s="62">
        <v>500</v>
      </c>
      <c r="C11" s="59">
        <v>0</v>
      </c>
      <c r="D11" s="63">
        <f t="shared" si="0"/>
        <v>0</v>
      </c>
      <c r="E11" s="67">
        <v>18900</v>
      </c>
      <c r="F11" s="71">
        <v>2658</v>
      </c>
      <c r="G11" s="70">
        <f t="shared" si="1"/>
        <v>0.14063492063492064</v>
      </c>
    </row>
    <row r="12" spans="1:7" s="51" customFormat="1" ht="40.5" customHeight="1">
      <c r="A12" s="65" t="s">
        <v>94</v>
      </c>
      <c r="B12" s="62">
        <v>2000</v>
      </c>
      <c r="C12" s="59">
        <v>0</v>
      </c>
      <c r="D12" s="63">
        <f t="shared" si="0"/>
        <v>0</v>
      </c>
      <c r="E12" s="67">
        <v>30100</v>
      </c>
      <c r="F12" s="71">
        <v>3240</v>
      </c>
      <c r="G12" s="70">
        <f t="shared" si="1"/>
        <v>0.10764119601328903</v>
      </c>
    </row>
    <row r="13" spans="1:7" s="51" customFormat="1" ht="41.25" customHeight="1">
      <c r="A13" s="65" t="s">
        <v>95</v>
      </c>
      <c r="B13" s="62">
        <v>80</v>
      </c>
      <c r="C13" s="59">
        <v>0</v>
      </c>
      <c r="D13" s="63">
        <f t="shared" si="0"/>
        <v>0</v>
      </c>
      <c r="E13" s="67">
        <v>9750</v>
      </c>
      <c r="F13" s="71">
        <v>2416</v>
      </c>
      <c r="G13" s="70">
        <f t="shared" si="1"/>
        <v>0.24779487179487181</v>
      </c>
    </row>
    <row r="14" spans="1:7" s="51" customFormat="1" ht="41.25" customHeight="1">
      <c r="A14" s="65" t="s">
        <v>96</v>
      </c>
      <c r="B14" s="62">
        <v>500</v>
      </c>
      <c r="C14" s="59">
        <v>204</v>
      </c>
      <c r="D14" s="63">
        <f t="shared" si="0"/>
        <v>0.40799999999999997</v>
      </c>
      <c r="E14" s="67">
        <v>16750</v>
      </c>
      <c r="F14" s="71">
        <v>4212</v>
      </c>
      <c r="G14" s="70">
        <f t="shared" si="1"/>
        <v>0.2514626865671642</v>
      </c>
    </row>
    <row r="15" spans="1:7" s="51" customFormat="1" ht="40.5" customHeight="1">
      <c r="A15" s="65" t="s">
        <v>97</v>
      </c>
      <c r="B15" s="62">
        <v>900</v>
      </c>
      <c r="C15" s="59">
        <v>0</v>
      </c>
      <c r="D15" s="63">
        <f t="shared" si="0"/>
        <v>0</v>
      </c>
      <c r="E15" s="67">
        <v>20000</v>
      </c>
      <c r="F15" s="71">
        <v>6449</v>
      </c>
      <c r="G15" s="70">
        <f t="shared" si="1"/>
        <v>0.32245000000000001</v>
      </c>
    </row>
    <row r="16" spans="1:7" s="51" customFormat="1" ht="40.5" customHeight="1">
      <c r="A16" s="65" t="s">
        <v>98</v>
      </c>
      <c r="B16" s="62">
        <v>500</v>
      </c>
      <c r="C16" s="59">
        <v>0</v>
      </c>
      <c r="D16" s="63">
        <f t="shared" si="0"/>
        <v>0</v>
      </c>
      <c r="E16" s="67">
        <v>13000</v>
      </c>
      <c r="F16" s="71">
        <v>2608</v>
      </c>
      <c r="G16" s="70">
        <f t="shared" si="1"/>
        <v>0.20061538461538461</v>
      </c>
    </row>
    <row r="17" spans="1:7" s="51" customFormat="1" ht="40.5" customHeight="1">
      <c r="A17" s="65" t="s">
        <v>99</v>
      </c>
      <c r="B17" s="62">
        <v>80</v>
      </c>
      <c r="C17" s="59">
        <v>0</v>
      </c>
      <c r="D17" s="63">
        <f t="shared" si="0"/>
        <v>0</v>
      </c>
      <c r="E17" s="67">
        <v>7500</v>
      </c>
      <c r="F17" s="71">
        <v>1121</v>
      </c>
      <c r="G17" s="70">
        <f t="shared" si="1"/>
        <v>0.14946666666666666</v>
      </c>
    </row>
    <row r="18" spans="1:7" s="51" customFormat="1" ht="40.5" customHeight="1">
      <c r="A18" s="65" t="s">
        <v>100</v>
      </c>
      <c r="B18" s="62">
        <v>80</v>
      </c>
      <c r="C18" s="59">
        <v>0</v>
      </c>
      <c r="D18" s="63">
        <f t="shared" si="0"/>
        <v>0</v>
      </c>
      <c r="E18" s="67">
        <v>2300</v>
      </c>
      <c r="F18" s="71">
        <v>1003</v>
      </c>
      <c r="G18" s="70">
        <f t="shared" si="1"/>
        <v>0.43608695652173912</v>
      </c>
    </row>
    <row r="19" spans="1:7" s="51" customFormat="1" ht="40.5" customHeight="1">
      <c r="A19" s="65" t="s">
        <v>101</v>
      </c>
      <c r="B19" s="62" t="s">
        <v>21</v>
      </c>
      <c r="C19" s="62" t="s">
        <v>21</v>
      </c>
      <c r="D19" s="62" t="s">
        <v>21</v>
      </c>
      <c r="E19" s="67">
        <v>4370</v>
      </c>
      <c r="F19" s="71">
        <v>251</v>
      </c>
      <c r="G19" s="70">
        <f t="shared" si="1"/>
        <v>5.7437070938215103E-2</v>
      </c>
    </row>
    <row r="20" spans="1:7" s="51" customFormat="1" ht="40.5" customHeight="1">
      <c r="A20" s="65" t="s">
        <v>102</v>
      </c>
      <c r="B20" s="66" t="s">
        <v>21</v>
      </c>
      <c r="C20" s="66" t="s">
        <v>21</v>
      </c>
      <c r="D20" s="66" t="s">
        <v>21</v>
      </c>
      <c r="E20" s="59">
        <v>130</v>
      </c>
      <c r="F20" s="71">
        <v>55</v>
      </c>
      <c r="G20" s="70">
        <f t="shared" si="1"/>
        <v>0.42307692307692307</v>
      </c>
    </row>
  </sheetData>
  <mergeCells count="5">
    <mergeCell ref="A2:G2"/>
    <mergeCell ref="A3:G3"/>
    <mergeCell ref="B4:D4"/>
    <mergeCell ref="E4:G4"/>
    <mergeCell ref="A4:A5"/>
  </mergeCells>
  <phoneticPr fontId="62" type="noConversion"/>
  <pageMargins left="0.74803149606299202" right="0.35433070866141703" top="0.59055118110236204" bottom="0.59055118110236204" header="0.511811023622047" footer="0.511811023622047"/>
  <pageSetup paperSize="9" scale="85"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1"/>
  <sheetViews>
    <sheetView topLeftCell="A3" workbookViewId="0">
      <selection activeCell="I18" sqref="I18"/>
    </sheetView>
  </sheetViews>
  <sheetFormatPr defaultColWidth="9" defaultRowHeight="14.25"/>
  <cols>
    <col min="1" max="1" width="11.125" style="29" customWidth="1"/>
    <col min="2" max="2" width="7.5" style="30" customWidth="1"/>
    <col min="3" max="3" width="9.75" style="31" customWidth="1"/>
    <col min="4" max="4" width="7.5" style="32" customWidth="1"/>
    <col min="5" max="5" width="8.875" style="33" customWidth="1"/>
    <col min="6" max="6" width="7.25" style="32" customWidth="1"/>
    <col min="7" max="7" width="7.5" style="34" customWidth="1"/>
    <col min="8" max="8" width="7" style="34" customWidth="1"/>
    <col min="9" max="9" width="8.875" style="35" customWidth="1"/>
    <col min="10" max="10" width="7.25" style="35" customWidth="1"/>
    <col min="11" max="11" width="7.5" style="35" customWidth="1"/>
    <col min="12" max="231" width="9" style="29"/>
    <col min="232" max="232" width="11.125" style="29" customWidth="1"/>
    <col min="233" max="233" width="7.5" style="29" customWidth="1"/>
    <col min="234" max="234" width="9.75" style="29" customWidth="1"/>
    <col min="235" max="235" width="7.5" style="29" customWidth="1"/>
    <col min="236" max="236" width="8.875" style="29" customWidth="1"/>
    <col min="237" max="237" width="7.25" style="29" customWidth="1"/>
    <col min="238" max="238" width="7.5" style="29" customWidth="1"/>
    <col min="239" max="239" width="7" style="29" customWidth="1"/>
    <col min="240" max="240" width="8.875" style="29" customWidth="1"/>
    <col min="241" max="241" width="7.25" style="29" customWidth="1"/>
    <col min="242" max="242" width="7.5" style="29" customWidth="1"/>
    <col min="243" max="487" width="9" style="29"/>
    <col min="488" max="488" width="11.125" style="29" customWidth="1"/>
    <col min="489" max="489" width="7.5" style="29" customWidth="1"/>
    <col min="490" max="490" width="9.75" style="29" customWidth="1"/>
    <col min="491" max="491" width="7.5" style="29" customWidth="1"/>
    <col min="492" max="492" width="8.875" style="29" customWidth="1"/>
    <col min="493" max="493" width="7.25" style="29" customWidth="1"/>
    <col min="494" max="494" width="7.5" style="29" customWidth="1"/>
    <col min="495" max="495" width="7" style="29" customWidth="1"/>
    <col min="496" max="496" width="8.875" style="29" customWidth="1"/>
    <col min="497" max="497" width="7.25" style="29" customWidth="1"/>
    <col min="498" max="498" width="7.5" style="29" customWidth="1"/>
    <col min="499" max="743" width="9" style="29"/>
    <col min="744" max="744" width="11.125" style="29" customWidth="1"/>
    <col min="745" max="745" width="7.5" style="29" customWidth="1"/>
    <col min="746" max="746" width="9.75" style="29" customWidth="1"/>
    <col min="747" max="747" width="7.5" style="29" customWidth="1"/>
    <col min="748" max="748" width="8.875" style="29" customWidth="1"/>
    <col min="749" max="749" width="7.25" style="29" customWidth="1"/>
    <col min="750" max="750" width="7.5" style="29" customWidth="1"/>
    <col min="751" max="751" width="7" style="29" customWidth="1"/>
    <col min="752" max="752" width="8.875" style="29" customWidth="1"/>
    <col min="753" max="753" width="7.25" style="29" customWidth="1"/>
    <col min="754" max="754" width="7.5" style="29" customWidth="1"/>
    <col min="755" max="999" width="9" style="29"/>
    <col min="1000" max="1000" width="11.125" style="29" customWidth="1"/>
    <col min="1001" max="1001" width="7.5" style="29" customWidth="1"/>
    <col min="1002" max="1002" width="9.75" style="29" customWidth="1"/>
    <col min="1003" max="1003" width="7.5" style="29" customWidth="1"/>
    <col min="1004" max="1004" width="8.875" style="29" customWidth="1"/>
    <col min="1005" max="1005" width="7.25" style="29" customWidth="1"/>
    <col min="1006" max="1006" width="7.5" style="29" customWidth="1"/>
    <col min="1007" max="1007" width="7" style="29" customWidth="1"/>
    <col min="1008" max="1008" width="8.875" style="29" customWidth="1"/>
    <col min="1009" max="1009" width="7.25" style="29" customWidth="1"/>
    <col min="1010" max="1010" width="7.5" style="29" customWidth="1"/>
    <col min="1011" max="1255" width="9" style="29"/>
    <col min="1256" max="1256" width="11.125" style="29" customWidth="1"/>
    <col min="1257" max="1257" width="7.5" style="29" customWidth="1"/>
    <col min="1258" max="1258" width="9.75" style="29" customWidth="1"/>
    <col min="1259" max="1259" width="7.5" style="29" customWidth="1"/>
    <col min="1260" max="1260" width="8.875" style="29" customWidth="1"/>
    <col min="1261" max="1261" width="7.25" style="29" customWidth="1"/>
    <col min="1262" max="1262" width="7.5" style="29" customWidth="1"/>
    <col min="1263" max="1263" width="7" style="29" customWidth="1"/>
    <col min="1264" max="1264" width="8.875" style="29" customWidth="1"/>
    <col min="1265" max="1265" width="7.25" style="29" customWidth="1"/>
    <col min="1266" max="1266" width="7.5" style="29" customWidth="1"/>
    <col min="1267" max="1511" width="9" style="29"/>
    <col min="1512" max="1512" width="11.125" style="29" customWidth="1"/>
    <col min="1513" max="1513" width="7.5" style="29" customWidth="1"/>
    <col min="1514" max="1514" width="9.75" style="29" customWidth="1"/>
    <col min="1515" max="1515" width="7.5" style="29" customWidth="1"/>
    <col min="1516" max="1516" width="8.875" style="29" customWidth="1"/>
    <col min="1517" max="1517" width="7.25" style="29" customWidth="1"/>
    <col min="1518" max="1518" width="7.5" style="29" customWidth="1"/>
    <col min="1519" max="1519" width="7" style="29" customWidth="1"/>
    <col min="1520" max="1520" width="8.875" style="29" customWidth="1"/>
    <col min="1521" max="1521" width="7.25" style="29" customWidth="1"/>
    <col min="1522" max="1522" width="7.5" style="29" customWidth="1"/>
    <col min="1523" max="1767" width="9" style="29"/>
    <col min="1768" max="1768" width="11.125" style="29" customWidth="1"/>
    <col min="1769" max="1769" width="7.5" style="29" customWidth="1"/>
    <col min="1770" max="1770" width="9.75" style="29" customWidth="1"/>
    <col min="1771" max="1771" width="7.5" style="29" customWidth="1"/>
    <col min="1772" max="1772" width="8.875" style="29" customWidth="1"/>
    <col min="1773" max="1773" width="7.25" style="29" customWidth="1"/>
    <col min="1774" max="1774" width="7.5" style="29" customWidth="1"/>
    <col min="1775" max="1775" width="7" style="29" customWidth="1"/>
    <col min="1776" max="1776" width="8.875" style="29" customWidth="1"/>
    <col min="1777" max="1777" width="7.25" style="29" customWidth="1"/>
    <col min="1778" max="1778" width="7.5" style="29" customWidth="1"/>
    <col min="1779" max="2023" width="9" style="29"/>
    <col min="2024" max="2024" width="11.125" style="29" customWidth="1"/>
    <col min="2025" max="2025" width="7.5" style="29" customWidth="1"/>
    <col min="2026" max="2026" width="9.75" style="29" customWidth="1"/>
    <col min="2027" max="2027" width="7.5" style="29" customWidth="1"/>
    <col min="2028" max="2028" width="8.875" style="29" customWidth="1"/>
    <col min="2029" max="2029" width="7.25" style="29" customWidth="1"/>
    <col min="2030" max="2030" width="7.5" style="29" customWidth="1"/>
    <col min="2031" max="2031" width="7" style="29" customWidth="1"/>
    <col min="2032" max="2032" width="8.875" style="29" customWidth="1"/>
    <col min="2033" max="2033" width="7.25" style="29" customWidth="1"/>
    <col min="2034" max="2034" width="7.5" style="29" customWidth="1"/>
    <col min="2035" max="2279" width="9" style="29"/>
    <col min="2280" max="2280" width="11.125" style="29" customWidth="1"/>
    <col min="2281" max="2281" width="7.5" style="29" customWidth="1"/>
    <col min="2282" max="2282" width="9.75" style="29" customWidth="1"/>
    <col min="2283" max="2283" width="7.5" style="29" customWidth="1"/>
    <col min="2284" max="2284" width="8.875" style="29" customWidth="1"/>
    <col min="2285" max="2285" width="7.25" style="29" customWidth="1"/>
    <col min="2286" max="2286" width="7.5" style="29" customWidth="1"/>
    <col min="2287" max="2287" width="7" style="29" customWidth="1"/>
    <col min="2288" max="2288" width="8.875" style="29" customWidth="1"/>
    <col min="2289" max="2289" width="7.25" style="29" customWidth="1"/>
    <col min="2290" max="2290" width="7.5" style="29" customWidth="1"/>
    <col min="2291" max="2535" width="9" style="29"/>
    <col min="2536" max="2536" width="11.125" style="29" customWidth="1"/>
    <col min="2537" max="2537" width="7.5" style="29" customWidth="1"/>
    <col min="2538" max="2538" width="9.75" style="29" customWidth="1"/>
    <col min="2539" max="2539" width="7.5" style="29" customWidth="1"/>
    <col min="2540" max="2540" width="8.875" style="29" customWidth="1"/>
    <col min="2541" max="2541" width="7.25" style="29" customWidth="1"/>
    <col min="2542" max="2542" width="7.5" style="29" customWidth="1"/>
    <col min="2543" max="2543" width="7" style="29" customWidth="1"/>
    <col min="2544" max="2544" width="8.875" style="29" customWidth="1"/>
    <col min="2545" max="2545" width="7.25" style="29" customWidth="1"/>
    <col min="2546" max="2546" width="7.5" style="29" customWidth="1"/>
    <col min="2547" max="2791" width="9" style="29"/>
    <col min="2792" max="2792" width="11.125" style="29" customWidth="1"/>
    <col min="2793" max="2793" width="7.5" style="29" customWidth="1"/>
    <col min="2794" max="2794" width="9.75" style="29" customWidth="1"/>
    <col min="2795" max="2795" width="7.5" style="29" customWidth="1"/>
    <col min="2796" max="2796" width="8.875" style="29" customWidth="1"/>
    <col min="2797" max="2797" width="7.25" style="29" customWidth="1"/>
    <col min="2798" max="2798" width="7.5" style="29" customWidth="1"/>
    <col min="2799" max="2799" width="7" style="29" customWidth="1"/>
    <col min="2800" max="2800" width="8.875" style="29" customWidth="1"/>
    <col min="2801" max="2801" width="7.25" style="29" customWidth="1"/>
    <col min="2802" max="2802" width="7.5" style="29" customWidth="1"/>
    <col min="2803" max="3047" width="9" style="29"/>
    <col min="3048" max="3048" width="11.125" style="29" customWidth="1"/>
    <col min="3049" max="3049" width="7.5" style="29" customWidth="1"/>
    <col min="3050" max="3050" width="9.75" style="29" customWidth="1"/>
    <col min="3051" max="3051" width="7.5" style="29" customWidth="1"/>
    <col min="3052" max="3052" width="8.875" style="29" customWidth="1"/>
    <col min="3053" max="3053" width="7.25" style="29" customWidth="1"/>
    <col min="3054" max="3054" width="7.5" style="29" customWidth="1"/>
    <col min="3055" max="3055" width="7" style="29" customWidth="1"/>
    <col min="3056" max="3056" width="8.875" style="29" customWidth="1"/>
    <col min="3057" max="3057" width="7.25" style="29" customWidth="1"/>
    <col min="3058" max="3058" width="7.5" style="29" customWidth="1"/>
    <col min="3059" max="3303" width="9" style="29"/>
    <col min="3304" max="3304" width="11.125" style="29" customWidth="1"/>
    <col min="3305" max="3305" width="7.5" style="29" customWidth="1"/>
    <col min="3306" max="3306" width="9.75" style="29" customWidth="1"/>
    <col min="3307" max="3307" width="7.5" style="29" customWidth="1"/>
    <col min="3308" max="3308" width="8.875" style="29" customWidth="1"/>
    <col min="3309" max="3309" width="7.25" style="29" customWidth="1"/>
    <col min="3310" max="3310" width="7.5" style="29" customWidth="1"/>
    <col min="3311" max="3311" width="7" style="29" customWidth="1"/>
    <col min="3312" max="3312" width="8.875" style="29" customWidth="1"/>
    <col min="3313" max="3313" width="7.25" style="29" customWidth="1"/>
    <col min="3314" max="3314" width="7.5" style="29" customWidth="1"/>
    <col min="3315" max="3559" width="9" style="29"/>
    <col min="3560" max="3560" width="11.125" style="29" customWidth="1"/>
    <col min="3561" max="3561" width="7.5" style="29" customWidth="1"/>
    <col min="3562" max="3562" width="9.75" style="29" customWidth="1"/>
    <col min="3563" max="3563" width="7.5" style="29" customWidth="1"/>
    <col min="3564" max="3564" width="8.875" style="29" customWidth="1"/>
    <col min="3565" max="3565" width="7.25" style="29" customWidth="1"/>
    <col min="3566" max="3566" width="7.5" style="29" customWidth="1"/>
    <col min="3567" max="3567" width="7" style="29" customWidth="1"/>
    <col min="3568" max="3568" width="8.875" style="29" customWidth="1"/>
    <col min="3569" max="3569" width="7.25" style="29" customWidth="1"/>
    <col min="3570" max="3570" width="7.5" style="29" customWidth="1"/>
    <col min="3571" max="3815" width="9" style="29"/>
    <col min="3816" max="3816" width="11.125" style="29" customWidth="1"/>
    <col min="3817" max="3817" width="7.5" style="29" customWidth="1"/>
    <col min="3818" max="3818" width="9.75" style="29" customWidth="1"/>
    <col min="3819" max="3819" width="7.5" style="29" customWidth="1"/>
    <col min="3820" max="3820" width="8.875" style="29" customWidth="1"/>
    <col min="3821" max="3821" width="7.25" style="29" customWidth="1"/>
    <col min="3822" max="3822" width="7.5" style="29" customWidth="1"/>
    <col min="3823" max="3823" width="7" style="29" customWidth="1"/>
    <col min="3824" max="3824" width="8.875" style="29" customWidth="1"/>
    <col min="3825" max="3825" width="7.25" style="29" customWidth="1"/>
    <col min="3826" max="3826" width="7.5" style="29" customWidth="1"/>
    <col min="3827" max="4071" width="9" style="29"/>
    <col min="4072" max="4072" width="11.125" style="29" customWidth="1"/>
    <col min="4073" max="4073" width="7.5" style="29" customWidth="1"/>
    <col min="4074" max="4074" width="9.75" style="29" customWidth="1"/>
    <col min="4075" max="4075" width="7.5" style="29" customWidth="1"/>
    <col min="4076" max="4076" width="8.875" style="29" customWidth="1"/>
    <col min="4077" max="4077" width="7.25" style="29" customWidth="1"/>
    <col min="4078" max="4078" width="7.5" style="29" customWidth="1"/>
    <col min="4079" max="4079" width="7" style="29" customWidth="1"/>
    <col min="4080" max="4080" width="8.875" style="29" customWidth="1"/>
    <col min="4081" max="4081" width="7.25" style="29" customWidth="1"/>
    <col min="4082" max="4082" width="7.5" style="29" customWidth="1"/>
    <col min="4083" max="4327" width="9" style="29"/>
    <col min="4328" max="4328" width="11.125" style="29" customWidth="1"/>
    <col min="4329" max="4329" width="7.5" style="29" customWidth="1"/>
    <col min="4330" max="4330" width="9.75" style="29" customWidth="1"/>
    <col min="4331" max="4331" width="7.5" style="29" customWidth="1"/>
    <col min="4332" max="4332" width="8.875" style="29" customWidth="1"/>
    <col min="4333" max="4333" width="7.25" style="29" customWidth="1"/>
    <col min="4334" max="4334" width="7.5" style="29" customWidth="1"/>
    <col min="4335" max="4335" width="7" style="29" customWidth="1"/>
    <col min="4336" max="4336" width="8.875" style="29" customWidth="1"/>
    <col min="4337" max="4337" width="7.25" style="29" customWidth="1"/>
    <col min="4338" max="4338" width="7.5" style="29" customWidth="1"/>
    <col min="4339" max="4583" width="9" style="29"/>
    <col min="4584" max="4584" width="11.125" style="29" customWidth="1"/>
    <col min="4585" max="4585" width="7.5" style="29" customWidth="1"/>
    <col min="4586" max="4586" width="9.75" style="29" customWidth="1"/>
    <col min="4587" max="4587" width="7.5" style="29" customWidth="1"/>
    <col min="4588" max="4588" width="8.875" style="29" customWidth="1"/>
    <col min="4589" max="4589" width="7.25" style="29" customWidth="1"/>
    <col min="4590" max="4590" width="7.5" style="29" customWidth="1"/>
    <col min="4591" max="4591" width="7" style="29" customWidth="1"/>
    <col min="4592" max="4592" width="8.875" style="29" customWidth="1"/>
    <col min="4593" max="4593" width="7.25" style="29" customWidth="1"/>
    <col min="4594" max="4594" width="7.5" style="29" customWidth="1"/>
    <col min="4595" max="4839" width="9" style="29"/>
    <col min="4840" max="4840" width="11.125" style="29" customWidth="1"/>
    <col min="4841" max="4841" width="7.5" style="29" customWidth="1"/>
    <col min="4842" max="4842" width="9.75" style="29" customWidth="1"/>
    <col min="4843" max="4843" width="7.5" style="29" customWidth="1"/>
    <col min="4844" max="4844" width="8.875" style="29" customWidth="1"/>
    <col min="4845" max="4845" width="7.25" style="29" customWidth="1"/>
    <col min="4846" max="4846" width="7.5" style="29" customWidth="1"/>
    <col min="4847" max="4847" width="7" style="29" customWidth="1"/>
    <col min="4848" max="4848" width="8.875" style="29" customWidth="1"/>
    <col min="4849" max="4849" width="7.25" style="29" customWidth="1"/>
    <col min="4850" max="4850" width="7.5" style="29" customWidth="1"/>
    <col min="4851" max="5095" width="9" style="29"/>
    <col min="5096" max="5096" width="11.125" style="29" customWidth="1"/>
    <col min="5097" max="5097" width="7.5" style="29" customWidth="1"/>
    <col min="5098" max="5098" width="9.75" style="29" customWidth="1"/>
    <col min="5099" max="5099" width="7.5" style="29" customWidth="1"/>
    <col min="5100" max="5100" width="8.875" style="29" customWidth="1"/>
    <col min="5101" max="5101" width="7.25" style="29" customWidth="1"/>
    <col min="5102" max="5102" width="7.5" style="29" customWidth="1"/>
    <col min="5103" max="5103" width="7" style="29" customWidth="1"/>
    <col min="5104" max="5104" width="8.875" style="29" customWidth="1"/>
    <col min="5105" max="5105" width="7.25" style="29" customWidth="1"/>
    <col min="5106" max="5106" width="7.5" style="29" customWidth="1"/>
    <col min="5107" max="5351" width="9" style="29"/>
    <col min="5352" max="5352" width="11.125" style="29" customWidth="1"/>
    <col min="5353" max="5353" width="7.5" style="29" customWidth="1"/>
    <col min="5354" max="5354" width="9.75" style="29" customWidth="1"/>
    <col min="5355" max="5355" width="7.5" style="29" customWidth="1"/>
    <col min="5356" max="5356" width="8.875" style="29" customWidth="1"/>
    <col min="5357" max="5357" width="7.25" style="29" customWidth="1"/>
    <col min="5358" max="5358" width="7.5" style="29" customWidth="1"/>
    <col min="5359" max="5359" width="7" style="29" customWidth="1"/>
    <col min="5360" max="5360" width="8.875" style="29" customWidth="1"/>
    <col min="5361" max="5361" width="7.25" style="29" customWidth="1"/>
    <col min="5362" max="5362" width="7.5" style="29" customWidth="1"/>
    <col min="5363" max="5607" width="9" style="29"/>
    <col min="5608" max="5608" width="11.125" style="29" customWidth="1"/>
    <col min="5609" max="5609" width="7.5" style="29" customWidth="1"/>
    <col min="5610" max="5610" width="9.75" style="29" customWidth="1"/>
    <col min="5611" max="5611" width="7.5" style="29" customWidth="1"/>
    <col min="5612" max="5612" width="8.875" style="29" customWidth="1"/>
    <col min="5613" max="5613" width="7.25" style="29" customWidth="1"/>
    <col min="5614" max="5614" width="7.5" style="29" customWidth="1"/>
    <col min="5615" max="5615" width="7" style="29" customWidth="1"/>
    <col min="5616" max="5616" width="8.875" style="29" customWidth="1"/>
    <col min="5617" max="5617" width="7.25" style="29" customWidth="1"/>
    <col min="5618" max="5618" width="7.5" style="29" customWidth="1"/>
    <col min="5619" max="5863" width="9" style="29"/>
    <col min="5864" max="5864" width="11.125" style="29" customWidth="1"/>
    <col min="5865" max="5865" width="7.5" style="29" customWidth="1"/>
    <col min="5866" max="5866" width="9.75" style="29" customWidth="1"/>
    <col min="5867" max="5867" width="7.5" style="29" customWidth="1"/>
    <col min="5868" max="5868" width="8.875" style="29" customWidth="1"/>
    <col min="5869" max="5869" width="7.25" style="29" customWidth="1"/>
    <col min="5870" max="5870" width="7.5" style="29" customWidth="1"/>
    <col min="5871" max="5871" width="7" style="29" customWidth="1"/>
    <col min="5872" max="5872" width="8.875" style="29" customWidth="1"/>
    <col min="5873" max="5873" width="7.25" style="29" customWidth="1"/>
    <col min="5874" max="5874" width="7.5" style="29" customWidth="1"/>
    <col min="5875" max="6119" width="9" style="29"/>
    <col min="6120" max="6120" width="11.125" style="29" customWidth="1"/>
    <col min="6121" max="6121" width="7.5" style="29" customWidth="1"/>
    <col min="6122" max="6122" width="9.75" style="29" customWidth="1"/>
    <col min="6123" max="6123" width="7.5" style="29" customWidth="1"/>
    <col min="6124" max="6124" width="8.875" style="29" customWidth="1"/>
    <col min="6125" max="6125" width="7.25" style="29" customWidth="1"/>
    <col min="6126" max="6126" width="7.5" style="29" customWidth="1"/>
    <col min="6127" max="6127" width="7" style="29" customWidth="1"/>
    <col min="6128" max="6128" width="8.875" style="29" customWidth="1"/>
    <col min="6129" max="6129" width="7.25" style="29" customWidth="1"/>
    <col min="6130" max="6130" width="7.5" style="29" customWidth="1"/>
    <col min="6131" max="6375" width="9" style="29"/>
    <col min="6376" max="6376" width="11.125" style="29" customWidth="1"/>
    <col min="6377" max="6377" width="7.5" style="29" customWidth="1"/>
    <col min="6378" max="6378" width="9.75" style="29" customWidth="1"/>
    <col min="6379" max="6379" width="7.5" style="29" customWidth="1"/>
    <col min="6380" max="6380" width="8.875" style="29" customWidth="1"/>
    <col min="6381" max="6381" width="7.25" style="29" customWidth="1"/>
    <col min="6382" max="6382" width="7.5" style="29" customWidth="1"/>
    <col min="6383" max="6383" width="7" style="29" customWidth="1"/>
    <col min="6384" max="6384" width="8.875" style="29" customWidth="1"/>
    <col min="6385" max="6385" width="7.25" style="29" customWidth="1"/>
    <col min="6386" max="6386" width="7.5" style="29" customWidth="1"/>
    <col min="6387" max="6631" width="9" style="29"/>
    <col min="6632" max="6632" width="11.125" style="29" customWidth="1"/>
    <col min="6633" max="6633" width="7.5" style="29" customWidth="1"/>
    <col min="6634" max="6634" width="9.75" style="29" customWidth="1"/>
    <col min="6635" max="6635" width="7.5" style="29" customWidth="1"/>
    <col min="6636" max="6636" width="8.875" style="29" customWidth="1"/>
    <col min="6637" max="6637" width="7.25" style="29" customWidth="1"/>
    <col min="6638" max="6638" width="7.5" style="29" customWidth="1"/>
    <col min="6639" max="6639" width="7" style="29" customWidth="1"/>
    <col min="6640" max="6640" width="8.875" style="29" customWidth="1"/>
    <col min="6641" max="6641" width="7.25" style="29" customWidth="1"/>
    <col min="6642" max="6642" width="7.5" style="29" customWidth="1"/>
    <col min="6643" max="6887" width="9" style="29"/>
    <col min="6888" max="6888" width="11.125" style="29" customWidth="1"/>
    <col min="6889" max="6889" width="7.5" style="29" customWidth="1"/>
    <col min="6890" max="6890" width="9.75" style="29" customWidth="1"/>
    <col min="6891" max="6891" width="7.5" style="29" customWidth="1"/>
    <col min="6892" max="6892" width="8.875" style="29" customWidth="1"/>
    <col min="6893" max="6893" width="7.25" style="29" customWidth="1"/>
    <col min="6894" max="6894" width="7.5" style="29" customWidth="1"/>
    <col min="6895" max="6895" width="7" style="29" customWidth="1"/>
    <col min="6896" max="6896" width="8.875" style="29" customWidth="1"/>
    <col min="6897" max="6897" width="7.25" style="29" customWidth="1"/>
    <col min="6898" max="6898" width="7.5" style="29" customWidth="1"/>
    <col min="6899" max="7143" width="9" style="29"/>
    <col min="7144" max="7144" width="11.125" style="29" customWidth="1"/>
    <col min="7145" max="7145" width="7.5" style="29" customWidth="1"/>
    <col min="7146" max="7146" width="9.75" style="29" customWidth="1"/>
    <col min="7147" max="7147" width="7.5" style="29" customWidth="1"/>
    <col min="7148" max="7148" width="8.875" style="29" customWidth="1"/>
    <col min="7149" max="7149" width="7.25" style="29" customWidth="1"/>
    <col min="7150" max="7150" width="7.5" style="29" customWidth="1"/>
    <col min="7151" max="7151" width="7" style="29" customWidth="1"/>
    <col min="7152" max="7152" width="8.875" style="29" customWidth="1"/>
    <col min="7153" max="7153" width="7.25" style="29" customWidth="1"/>
    <col min="7154" max="7154" width="7.5" style="29" customWidth="1"/>
    <col min="7155" max="7399" width="9" style="29"/>
    <col min="7400" max="7400" width="11.125" style="29" customWidth="1"/>
    <col min="7401" max="7401" width="7.5" style="29" customWidth="1"/>
    <col min="7402" max="7402" width="9.75" style="29" customWidth="1"/>
    <col min="7403" max="7403" width="7.5" style="29" customWidth="1"/>
    <col min="7404" max="7404" width="8.875" style="29" customWidth="1"/>
    <col min="7405" max="7405" width="7.25" style="29" customWidth="1"/>
    <col min="7406" max="7406" width="7.5" style="29" customWidth="1"/>
    <col min="7407" max="7407" width="7" style="29" customWidth="1"/>
    <col min="7408" max="7408" width="8.875" style="29" customWidth="1"/>
    <col min="7409" max="7409" width="7.25" style="29" customWidth="1"/>
    <col min="7410" max="7410" width="7.5" style="29" customWidth="1"/>
    <col min="7411" max="7655" width="9" style="29"/>
    <col min="7656" max="7656" width="11.125" style="29" customWidth="1"/>
    <col min="7657" max="7657" width="7.5" style="29" customWidth="1"/>
    <col min="7658" max="7658" width="9.75" style="29" customWidth="1"/>
    <col min="7659" max="7659" width="7.5" style="29" customWidth="1"/>
    <col min="7660" max="7660" width="8.875" style="29" customWidth="1"/>
    <col min="7661" max="7661" width="7.25" style="29" customWidth="1"/>
    <col min="7662" max="7662" width="7.5" style="29" customWidth="1"/>
    <col min="7663" max="7663" width="7" style="29" customWidth="1"/>
    <col min="7664" max="7664" width="8.875" style="29" customWidth="1"/>
    <col min="7665" max="7665" width="7.25" style="29" customWidth="1"/>
    <col min="7666" max="7666" width="7.5" style="29" customWidth="1"/>
    <col min="7667" max="7911" width="9" style="29"/>
    <col min="7912" max="7912" width="11.125" style="29" customWidth="1"/>
    <col min="7913" max="7913" width="7.5" style="29" customWidth="1"/>
    <col min="7914" max="7914" width="9.75" style="29" customWidth="1"/>
    <col min="7915" max="7915" width="7.5" style="29" customWidth="1"/>
    <col min="7916" max="7916" width="8.875" style="29" customWidth="1"/>
    <col min="7917" max="7917" width="7.25" style="29" customWidth="1"/>
    <col min="7918" max="7918" width="7.5" style="29" customWidth="1"/>
    <col min="7919" max="7919" width="7" style="29" customWidth="1"/>
    <col min="7920" max="7920" width="8.875" style="29" customWidth="1"/>
    <col min="7921" max="7921" width="7.25" style="29" customWidth="1"/>
    <col min="7922" max="7922" width="7.5" style="29" customWidth="1"/>
    <col min="7923" max="8167" width="9" style="29"/>
    <col min="8168" max="8168" width="11.125" style="29" customWidth="1"/>
    <col min="8169" max="8169" width="7.5" style="29" customWidth="1"/>
    <col min="8170" max="8170" width="9.75" style="29" customWidth="1"/>
    <col min="8171" max="8171" width="7.5" style="29" customWidth="1"/>
    <col min="8172" max="8172" width="8.875" style="29" customWidth="1"/>
    <col min="8173" max="8173" width="7.25" style="29" customWidth="1"/>
    <col min="8174" max="8174" width="7.5" style="29" customWidth="1"/>
    <col min="8175" max="8175" width="7" style="29" customWidth="1"/>
    <col min="8176" max="8176" width="8.875" style="29" customWidth="1"/>
    <col min="8177" max="8177" width="7.25" style="29" customWidth="1"/>
    <col min="8178" max="8178" width="7.5" style="29" customWidth="1"/>
    <col min="8179" max="8423" width="9" style="29"/>
    <col min="8424" max="8424" width="11.125" style="29" customWidth="1"/>
    <col min="8425" max="8425" width="7.5" style="29" customWidth="1"/>
    <col min="8426" max="8426" width="9.75" style="29" customWidth="1"/>
    <col min="8427" max="8427" width="7.5" style="29" customWidth="1"/>
    <col min="8428" max="8428" width="8.875" style="29" customWidth="1"/>
    <col min="8429" max="8429" width="7.25" style="29" customWidth="1"/>
    <col min="8430" max="8430" width="7.5" style="29" customWidth="1"/>
    <col min="8431" max="8431" width="7" style="29" customWidth="1"/>
    <col min="8432" max="8432" width="8.875" style="29" customWidth="1"/>
    <col min="8433" max="8433" width="7.25" style="29" customWidth="1"/>
    <col min="8434" max="8434" width="7.5" style="29" customWidth="1"/>
    <col min="8435" max="8679" width="9" style="29"/>
    <col min="8680" max="8680" width="11.125" style="29" customWidth="1"/>
    <col min="8681" max="8681" width="7.5" style="29" customWidth="1"/>
    <col min="8682" max="8682" width="9.75" style="29" customWidth="1"/>
    <col min="8683" max="8683" width="7.5" style="29" customWidth="1"/>
    <col min="8684" max="8684" width="8.875" style="29" customWidth="1"/>
    <col min="8685" max="8685" width="7.25" style="29" customWidth="1"/>
    <col min="8686" max="8686" width="7.5" style="29" customWidth="1"/>
    <col min="8687" max="8687" width="7" style="29" customWidth="1"/>
    <col min="8688" max="8688" width="8.875" style="29" customWidth="1"/>
    <col min="8689" max="8689" width="7.25" style="29" customWidth="1"/>
    <col min="8690" max="8690" width="7.5" style="29" customWidth="1"/>
    <col min="8691" max="8935" width="9" style="29"/>
    <col min="8936" max="8936" width="11.125" style="29" customWidth="1"/>
    <col min="8937" max="8937" width="7.5" style="29" customWidth="1"/>
    <col min="8938" max="8938" width="9.75" style="29" customWidth="1"/>
    <col min="8939" max="8939" width="7.5" style="29" customWidth="1"/>
    <col min="8940" max="8940" width="8.875" style="29" customWidth="1"/>
    <col min="8941" max="8941" width="7.25" style="29" customWidth="1"/>
    <col min="8942" max="8942" width="7.5" style="29" customWidth="1"/>
    <col min="8943" max="8943" width="7" style="29" customWidth="1"/>
    <col min="8944" max="8944" width="8.875" style="29" customWidth="1"/>
    <col min="8945" max="8945" width="7.25" style="29" customWidth="1"/>
    <col min="8946" max="8946" width="7.5" style="29" customWidth="1"/>
    <col min="8947" max="9191" width="9" style="29"/>
    <col min="9192" max="9192" width="11.125" style="29" customWidth="1"/>
    <col min="9193" max="9193" width="7.5" style="29" customWidth="1"/>
    <col min="9194" max="9194" width="9.75" style="29" customWidth="1"/>
    <col min="9195" max="9195" width="7.5" style="29" customWidth="1"/>
    <col min="9196" max="9196" width="8.875" style="29" customWidth="1"/>
    <col min="9197" max="9197" width="7.25" style="29" customWidth="1"/>
    <col min="9198" max="9198" width="7.5" style="29" customWidth="1"/>
    <col min="9199" max="9199" width="7" style="29" customWidth="1"/>
    <col min="9200" max="9200" width="8.875" style="29" customWidth="1"/>
    <col min="9201" max="9201" width="7.25" style="29" customWidth="1"/>
    <col min="9202" max="9202" width="7.5" style="29" customWidth="1"/>
    <col min="9203" max="9447" width="9" style="29"/>
    <col min="9448" max="9448" width="11.125" style="29" customWidth="1"/>
    <col min="9449" max="9449" width="7.5" style="29" customWidth="1"/>
    <col min="9450" max="9450" width="9.75" style="29" customWidth="1"/>
    <col min="9451" max="9451" width="7.5" style="29" customWidth="1"/>
    <col min="9452" max="9452" width="8.875" style="29" customWidth="1"/>
    <col min="9453" max="9453" width="7.25" style="29" customWidth="1"/>
    <col min="9454" max="9454" width="7.5" style="29" customWidth="1"/>
    <col min="9455" max="9455" width="7" style="29" customWidth="1"/>
    <col min="9456" max="9456" width="8.875" style="29" customWidth="1"/>
    <col min="9457" max="9457" width="7.25" style="29" customWidth="1"/>
    <col min="9458" max="9458" width="7.5" style="29" customWidth="1"/>
    <col min="9459" max="9703" width="9" style="29"/>
    <col min="9704" max="9704" width="11.125" style="29" customWidth="1"/>
    <col min="9705" max="9705" width="7.5" style="29" customWidth="1"/>
    <col min="9706" max="9706" width="9.75" style="29" customWidth="1"/>
    <col min="9707" max="9707" width="7.5" style="29" customWidth="1"/>
    <col min="9708" max="9708" width="8.875" style="29" customWidth="1"/>
    <col min="9709" max="9709" width="7.25" style="29" customWidth="1"/>
    <col min="9710" max="9710" width="7.5" style="29" customWidth="1"/>
    <col min="9711" max="9711" width="7" style="29" customWidth="1"/>
    <col min="9712" max="9712" width="8.875" style="29" customWidth="1"/>
    <col min="9713" max="9713" width="7.25" style="29" customWidth="1"/>
    <col min="9714" max="9714" width="7.5" style="29" customWidth="1"/>
    <col min="9715" max="9959" width="9" style="29"/>
    <col min="9960" max="9960" width="11.125" style="29" customWidth="1"/>
    <col min="9961" max="9961" width="7.5" style="29" customWidth="1"/>
    <col min="9962" max="9962" width="9.75" style="29" customWidth="1"/>
    <col min="9963" max="9963" width="7.5" style="29" customWidth="1"/>
    <col min="9964" max="9964" width="8.875" style="29" customWidth="1"/>
    <col min="9965" max="9965" width="7.25" style="29" customWidth="1"/>
    <col min="9966" max="9966" width="7.5" style="29" customWidth="1"/>
    <col min="9967" max="9967" width="7" style="29" customWidth="1"/>
    <col min="9968" max="9968" width="8.875" style="29" customWidth="1"/>
    <col min="9969" max="9969" width="7.25" style="29" customWidth="1"/>
    <col min="9970" max="9970" width="7.5" style="29" customWidth="1"/>
    <col min="9971" max="10215" width="9" style="29"/>
    <col min="10216" max="10216" width="11.125" style="29" customWidth="1"/>
    <col min="10217" max="10217" width="7.5" style="29" customWidth="1"/>
    <col min="10218" max="10218" width="9.75" style="29" customWidth="1"/>
    <col min="10219" max="10219" width="7.5" style="29" customWidth="1"/>
    <col min="10220" max="10220" width="8.875" style="29" customWidth="1"/>
    <col min="10221" max="10221" width="7.25" style="29" customWidth="1"/>
    <col min="10222" max="10222" width="7.5" style="29" customWidth="1"/>
    <col min="10223" max="10223" width="7" style="29" customWidth="1"/>
    <col min="10224" max="10224" width="8.875" style="29" customWidth="1"/>
    <col min="10225" max="10225" width="7.25" style="29" customWidth="1"/>
    <col min="10226" max="10226" width="7.5" style="29" customWidth="1"/>
    <col min="10227" max="10471" width="9" style="29"/>
    <col min="10472" max="10472" width="11.125" style="29" customWidth="1"/>
    <col min="10473" max="10473" width="7.5" style="29" customWidth="1"/>
    <col min="10474" max="10474" width="9.75" style="29" customWidth="1"/>
    <col min="10475" max="10475" width="7.5" style="29" customWidth="1"/>
    <col min="10476" max="10476" width="8.875" style="29" customWidth="1"/>
    <col min="10477" max="10477" width="7.25" style="29" customWidth="1"/>
    <col min="10478" max="10478" width="7.5" style="29" customWidth="1"/>
    <col min="10479" max="10479" width="7" style="29" customWidth="1"/>
    <col min="10480" max="10480" width="8.875" style="29" customWidth="1"/>
    <col min="10481" max="10481" width="7.25" style="29" customWidth="1"/>
    <col min="10482" max="10482" width="7.5" style="29" customWidth="1"/>
    <col min="10483" max="10727" width="9" style="29"/>
    <col min="10728" max="10728" width="11.125" style="29" customWidth="1"/>
    <col min="10729" max="10729" width="7.5" style="29" customWidth="1"/>
    <col min="10730" max="10730" width="9.75" style="29" customWidth="1"/>
    <col min="10731" max="10731" width="7.5" style="29" customWidth="1"/>
    <col min="10732" max="10732" width="8.875" style="29" customWidth="1"/>
    <col min="10733" max="10733" width="7.25" style="29" customWidth="1"/>
    <col min="10734" max="10734" width="7.5" style="29" customWidth="1"/>
    <col min="10735" max="10735" width="7" style="29" customWidth="1"/>
    <col min="10736" max="10736" width="8.875" style="29" customWidth="1"/>
    <col min="10737" max="10737" width="7.25" style="29" customWidth="1"/>
    <col min="10738" max="10738" width="7.5" style="29" customWidth="1"/>
    <col min="10739" max="10983" width="9" style="29"/>
    <col min="10984" max="10984" width="11.125" style="29" customWidth="1"/>
    <col min="10985" max="10985" width="7.5" style="29" customWidth="1"/>
    <col min="10986" max="10986" width="9.75" style="29" customWidth="1"/>
    <col min="10987" max="10987" width="7.5" style="29" customWidth="1"/>
    <col min="10988" max="10988" width="8.875" style="29" customWidth="1"/>
    <col min="10989" max="10989" width="7.25" style="29" customWidth="1"/>
    <col min="10990" max="10990" width="7.5" style="29" customWidth="1"/>
    <col min="10991" max="10991" width="7" style="29" customWidth="1"/>
    <col min="10992" max="10992" width="8.875" style="29" customWidth="1"/>
    <col min="10993" max="10993" width="7.25" style="29" customWidth="1"/>
    <col min="10994" max="10994" width="7.5" style="29" customWidth="1"/>
    <col min="10995" max="11239" width="9" style="29"/>
    <col min="11240" max="11240" width="11.125" style="29" customWidth="1"/>
    <col min="11241" max="11241" width="7.5" style="29" customWidth="1"/>
    <col min="11242" max="11242" width="9.75" style="29" customWidth="1"/>
    <col min="11243" max="11243" width="7.5" style="29" customWidth="1"/>
    <col min="11244" max="11244" width="8.875" style="29" customWidth="1"/>
    <col min="11245" max="11245" width="7.25" style="29" customWidth="1"/>
    <col min="11246" max="11246" width="7.5" style="29" customWidth="1"/>
    <col min="11247" max="11247" width="7" style="29" customWidth="1"/>
    <col min="11248" max="11248" width="8.875" style="29" customWidth="1"/>
    <col min="11249" max="11249" width="7.25" style="29" customWidth="1"/>
    <col min="11250" max="11250" width="7.5" style="29" customWidth="1"/>
    <col min="11251" max="11495" width="9" style="29"/>
    <col min="11496" max="11496" width="11.125" style="29" customWidth="1"/>
    <col min="11497" max="11497" width="7.5" style="29" customWidth="1"/>
    <col min="11498" max="11498" width="9.75" style="29" customWidth="1"/>
    <col min="11499" max="11499" width="7.5" style="29" customWidth="1"/>
    <col min="11500" max="11500" width="8.875" style="29" customWidth="1"/>
    <col min="11501" max="11501" width="7.25" style="29" customWidth="1"/>
    <col min="11502" max="11502" width="7.5" style="29" customWidth="1"/>
    <col min="11503" max="11503" width="7" style="29" customWidth="1"/>
    <col min="11504" max="11504" width="8.875" style="29" customWidth="1"/>
    <col min="11505" max="11505" width="7.25" style="29" customWidth="1"/>
    <col min="11506" max="11506" width="7.5" style="29" customWidth="1"/>
    <col min="11507" max="11751" width="9" style="29"/>
    <col min="11752" max="11752" width="11.125" style="29" customWidth="1"/>
    <col min="11753" max="11753" width="7.5" style="29" customWidth="1"/>
    <col min="11754" max="11754" width="9.75" style="29" customWidth="1"/>
    <col min="11755" max="11755" width="7.5" style="29" customWidth="1"/>
    <col min="11756" max="11756" width="8.875" style="29" customWidth="1"/>
    <col min="11757" max="11757" width="7.25" style="29" customWidth="1"/>
    <col min="11758" max="11758" width="7.5" style="29" customWidth="1"/>
    <col min="11759" max="11759" width="7" style="29" customWidth="1"/>
    <col min="11760" max="11760" width="8.875" style="29" customWidth="1"/>
    <col min="11761" max="11761" width="7.25" style="29" customWidth="1"/>
    <col min="11762" max="11762" width="7.5" style="29" customWidth="1"/>
    <col min="11763" max="12007" width="9" style="29"/>
    <col min="12008" max="12008" width="11.125" style="29" customWidth="1"/>
    <col min="12009" max="12009" width="7.5" style="29" customWidth="1"/>
    <col min="12010" max="12010" width="9.75" style="29" customWidth="1"/>
    <col min="12011" max="12011" width="7.5" style="29" customWidth="1"/>
    <col min="12012" max="12012" width="8.875" style="29" customWidth="1"/>
    <col min="12013" max="12013" width="7.25" style="29" customWidth="1"/>
    <col min="12014" max="12014" width="7.5" style="29" customWidth="1"/>
    <col min="12015" max="12015" width="7" style="29" customWidth="1"/>
    <col min="12016" max="12016" width="8.875" style="29" customWidth="1"/>
    <col min="12017" max="12017" width="7.25" style="29" customWidth="1"/>
    <col min="12018" max="12018" width="7.5" style="29" customWidth="1"/>
    <col min="12019" max="12263" width="9" style="29"/>
    <col min="12264" max="12264" width="11.125" style="29" customWidth="1"/>
    <col min="12265" max="12265" width="7.5" style="29" customWidth="1"/>
    <col min="12266" max="12266" width="9.75" style="29" customWidth="1"/>
    <col min="12267" max="12267" width="7.5" style="29" customWidth="1"/>
    <col min="12268" max="12268" width="8.875" style="29" customWidth="1"/>
    <col min="12269" max="12269" width="7.25" style="29" customWidth="1"/>
    <col min="12270" max="12270" width="7.5" style="29" customWidth="1"/>
    <col min="12271" max="12271" width="7" style="29" customWidth="1"/>
    <col min="12272" max="12272" width="8.875" style="29" customWidth="1"/>
    <col min="12273" max="12273" width="7.25" style="29" customWidth="1"/>
    <col min="12274" max="12274" width="7.5" style="29" customWidth="1"/>
    <col min="12275" max="12519" width="9" style="29"/>
    <col min="12520" max="12520" width="11.125" style="29" customWidth="1"/>
    <col min="12521" max="12521" width="7.5" style="29" customWidth="1"/>
    <col min="12522" max="12522" width="9.75" style="29" customWidth="1"/>
    <col min="12523" max="12523" width="7.5" style="29" customWidth="1"/>
    <col min="12524" max="12524" width="8.875" style="29" customWidth="1"/>
    <col min="12525" max="12525" width="7.25" style="29" customWidth="1"/>
    <col min="12526" max="12526" width="7.5" style="29" customWidth="1"/>
    <col min="12527" max="12527" width="7" style="29" customWidth="1"/>
    <col min="12528" max="12528" width="8.875" style="29" customWidth="1"/>
    <col min="12529" max="12529" width="7.25" style="29" customWidth="1"/>
    <col min="12530" max="12530" width="7.5" style="29" customWidth="1"/>
    <col min="12531" max="12775" width="9" style="29"/>
    <col min="12776" max="12776" width="11.125" style="29" customWidth="1"/>
    <col min="12777" max="12777" width="7.5" style="29" customWidth="1"/>
    <col min="12778" max="12778" width="9.75" style="29" customWidth="1"/>
    <col min="12779" max="12779" width="7.5" style="29" customWidth="1"/>
    <col min="12780" max="12780" width="8.875" style="29" customWidth="1"/>
    <col min="12781" max="12781" width="7.25" style="29" customWidth="1"/>
    <col min="12782" max="12782" width="7.5" style="29" customWidth="1"/>
    <col min="12783" max="12783" width="7" style="29" customWidth="1"/>
    <col min="12784" max="12784" width="8.875" style="29" customWidth="1"/>
    <col min="12785" max="12785" width="7.25" style="29" customWidth="1"/>
    <col min="12786" max="12786" width="7.5" style="29" customWidth="1"/>
    <col min="12787" max="13031" width="9" style="29"/>
    <col min="13032" max="13032" width="11.125" style="29" customWidth="1"/>
    <col min="13033" max="13033" width="7.5" style="29" customWidth="1"/>
    <col min="13034" max="13034" width="9.75" style="29" customWidth="1"/>
    <col min="13035" max="13035" width="7.5" style="29" customWidth="1"/>
    <col min="13036" max="13036" width="8.875" style="29" customWidth="1"/>
    <col min="13037" max="13037" width="7.25" style="29" customWidth="1"/>
    <col min="13038" max="13038" width="7.5" style="29" customWidth="1"/>
    <col min="13039" max="13039" width="7" style="29" customWidth="1"/>
    <col min="13040" max="13040" width="8.875" style="29" customWidth="1"/>
    <col min="13041" max="13041" width="7.25" style="29" customWidth="1"/>
    <col min="13042" max="13042" width="7.5" style="29" customWidth="1"/>
    <col min="13043" max="13287" width="9" style="29"/>
    <col min="13288" max="13288" width="11.125" style="29" customWidth="1"/>
    <col min="13289" max="13289" width="7.5" style="29" customWidth="1"/>
    <col min="13290" max="13290" width="9.75" style="29" customWidth="1"/>
    <col min="13291" max="13291" width="7.5" style="29" customWidth="1"/>
    <col min="13292" max="13292" width="8.875" style="29" customWidth="1"/>
    <col min="13293" max="13293" width="7.25" style="29" customWidth="1"/>
    <col min="13294" max="13294" width="7.5" style="29" customWidth="1"/>
    <col min="13295" max="13295" width="7" style="29" customWidth="1"/>
    <col min="13296" max="13296" width="8.875" style="29" customWidth="1"/>
    <col min="13297" max="13297" width="7.25" style="29" customWidth="1"/>
    <col min="13298" max="13298" width="7.5" style="29" customWidth="1"/>
    <col min="13299" max="13543" width="9" style="29"/>
    <col min="13544" max="13544" width="11.125" style="29" customWidth="1"/>
    <col min="13545" max="13545" width="7.5" style="29" customWidth="1"/>
    <col min="13546" max="13546" width="9.75" style="29" customWidth="1"/>
    <col min="13547" max="13547" width="7.5" style="29" customWidth="1"/>
    <col min="13548" max="13548" width="8.875" style="29" customWidth="1"/>
    <col min="13549" max="13549" width="7.25" style="29" customWidth="1"/>
    <col min="13550" max="13550" width="7.5" style="29" customWidth="1"/>
    <col min="13551" max="13551" width="7" style="29" customWidth="1"/>
    <col min="13552" max="13552" width="8.875" style="29" customWidth="1"/>
    <col min="13553" max="13553" width="7.25" style="29" customWidth="1"/>
    <col min="13554" max="13554" width="7.5" style="29" customWidth="1"/>
    <col min="13555" max="13799" width="9" style="29"/>
    <col min="13800" max="13800" width="11.125" style="29" customWidth="1"/>
    <col min="13801" max="13801" width="7.5" style="29" customWidth="1"/>
    <col min="13802" max="13802" width="9.75" style="29" customWidth="1"/>
    <col min="13803" max="13803" width="7.5" style="29" customWidth="1"/>
    <col min="13804" max="13804" width="8.875" style="29" customWidth="1"/>
    <col min="13805" max="13805" width="7.25" style="29" customWidth="1"/>
    <col min="13806" max="13806" width="7.5" style="29" customWidth="1"/>
    <col min="13807" max="13807" width="7" style="29" customWidth="1"/>
    <col min="13808" max="13808" width="8.875" style="29" customWidth="1"/>
    <col min="13809" max="13809" width="7.25" style="29" customWidth="1"/>
    <col min="13810" max="13810" width="7.5" style="29" customWidth="1"/>
    <col min="13811" max="14055" width="9" style="29"/>
    <col min="14056" max="14056" width="11.125" style="29" customWidth="1"/>
    <col min="14057" max="14057" width="7.5" style="29" customWidth="1"/>
    <col min="14058" max="14058" width="9.75" style="29" customWidth="1"/>
    <col min="14059" max="14059" width="7.5" style="29" customWidth="1"/>
    <col min="14060" max="14060" width="8.875" style="29" customWidth="1"/>
    <col min="14061" max="14061" width="7.25" style="29" customWidth="1"/>
    <col min="14062" max="14062" width="7.5" style="29" customWidth="1"/>
    <col min="14063" max="14063" width="7" style="29" customWidth="1"/>
    <col min="14064" max="14064" width="8.875" style="29" customWidth="1"/>
    <col min="14065" max="14065" width="7.25" style="29" customWidth="1"/>
    <col min="14066" max="14066" width="7.5" style="29" customWidth="1"/>
    <col min="14067" max="14311" width="9" style="29"/>
    <col min="14312" max="14312" width="11.125" style="29" customWidth="1"/>
    <col min="14313" max="14313" width="7.5" style="29" customWidth="1"/>
    <col min="14314" max="14314" width="9.75" style="29" customWidth="1"/>
    <col min="14315" max="14315" width="7.5" style="29" customWidth="1"/>
    <col min="14316" max="14316" width="8.875" style="29" customWidth="1"/>
    <col min="14317" max="14317" width="7.25" style="29" customWidth="1"/>
    <col min="14318" max="14318" width="7.5" style="29" customWidth="1"/>
    <col min="14319" max="14319" width="7" style="29" customWidth="1"/>
    <col min="14320" max="14320" width="8.875" style="29" customWidth="1"/>
    <col min="14321" max="14321" width="7.25" style="29" customWidth="1"/>
    <col min="14322" max="14322" width="7.5" style="29" customWidth="1"/>
    <col min="14323" max="14567" width="9" style="29"/>
    <col min="14568" max="14568" width="11.125" style="29" customWidth="1"/>
    <col min="14569" max="14569" width="7.5" style="29" customWidth="1"/>
    <col min="14570" max="14570" width="9.75" style="29" customWidth="1"/>
    <col min="14571" max="14571" width="7.5" style="29" customWidth="1"/>
    <col min="14572" max="14572" width="8.875" style="29" customWidth="1"/>
    <col min="14573" max="14573" width="7.25" style="29" customWidth="1"/>
    <col min="14574" max="14574" width="7.5" style="29" customWidth="1"/>
    <col min="14575" max="14575" width="7" style="29" customWidth="1"/>
    <col min="14576" max="14576" width="8.875" style="29" customWidth="1"/>
    <col min="14577" max="14577" width="7.25" style="29" customWidth="1"/>
    <col min="14578" max="14578" width="7.5" style="29" customWidth="1"/>
    <col min="14579" max="14823" width="9" style="29"/>
    <col min="14824" max="14824" width="11.125" style="29" customWidth="1"/>
    <col min="14825" max="14825" width="7.5" style="29" customWidth="1"/>
    <col min="14826" max="14826" width="9.75" style="29" customWidth="1"/>
    <col min="14827" max="14827" width="7.5" style="29" customWidth="1"/>
    <col min="14828" max="14828" width="8.875" style="29" customWidth="1"/>
    <col min="14829" max="14829" width="7.25" style="29" customWidth="1"/>
    <col min="14830" max="14830" width="7.5" style="29" customWidth="1"/>
    <col min="14831" max="14831" width="7" style="29" customWidth="1"/>
    <col min="14832" max="14832" width="8.875" style="29" customWidth="1"/>
    <col min="14833" max="14833" width="7.25" style="29" customWidth="1"/>
    <col min="14834" max="14834" width="7.5" style="29" customWidth="1"/>
    <col min="14835" max="15079" width="9" style="29"/>
    <col min="15080" max="15080" width="11.125" style="29" customWidth="1"/>
    <col min="15081" max="15081" width="7.5" style="29" customWidth="1"/>
    <col min="15082" max="15082" width="9.75" style="29" customWidth="1"/>
    <col min="15083" max="15083" width="7.5" style="29" customWidth="1"/>
    <col min="15084" max="15084" width="8.875" style="29" customWidth="1"/>
    <col min="15085" max="15085" width="7.25" style="29" customWidth="1"/>
    <col min="15086" max="15086" width="7.5" style="29" customWidth="1"/>
    <col min="15087" max="15087" width="7" style="29" customWidth="1"/>
    <col min="15088" max="15088" width="8.875" style="29" customWidth="1"/>
    <col min="15089" max="15089" width="7.25" style="29" customWidth="1"/>
    <col min="15090" max="15090" width="7.5" style="29" customWidth="1"/>
    <col min="15091" max="15335" width="9" style="29"/>
    <col min="15336" max="15336" width="11.125" style="29" customWidth="1"/>
    <col min="15337" max="15337" width="7.5" style="29" customWidth="1"/>
    <col min="15338" max="15338" width="9.75" style="29" customWidth="1"/>
    <col min="15339" max="15339" width="7.5" style="29" customWidth="1"/>
    <col min="15340" max="15340" width="8.875" style="29" customWidth="1"/>
    <col min="15341" max="15341" width="7.25" style="29" customWidth="1"/>
    <col min="15342" max="15342" width="7.5" style="29" customWidth="1"/>
    <col min="15343" max="15343" width="7" style="29" customWidth="1"/>
    <col min="15344" max="15344" width="8.875" style="29" customWidth="1"/>
    <col min="15345" max="15345" width="7.25" style="29" customWidth="1"/>
    <col min="15346" max="15346" width="7.5" style="29" customWidth="1"/>
    <col min="15347" max="15591" width="9" style="29"/>
    <col min="15592" max="15592" width="11.125" style="29" customWidth="1"/>
    <col min="15593" max="15593" width="7.5" style="29" customWidth="1"/>
    <col min="15594" max="15594" width="9.75" style="29" customWidth="1"/>
    <col min="15595" max="15595" width="7.5" style="29" customWidth="1"/>
    <col min="15596" max="15596" width="8.875" style="29" customWidth="1"/>
    <col min="15597" max="15597" width="7.25" style="29" customWidth="1"/>
    <col min="15598" max="15598" width="7.5" style="29" customWidth="1"/>
    <col min="15599" max="15599" width="7" style="29" customWidth="1"/>
    <col min="15600" max="15600" width="8.875" style="29" customWidth="1"/>
    <col min="15601" max="15601" width="7.25" style="29" customWidth="1"/>
    <col min="15602" max="15602" width="7.5" style="29" customWidth="1"/>
    <col min="15603" max="15847" width="9" style="29"/>
    <col min="15848" max="15848" width="11.125" style="29" customWidth="1"/>
    <col min="15849" max="15849" width="7.5" style="29" customWidth="1"/>
    <col min="15850" max="15850" width="9.75" style="29" customWidth="1"/>
    <col min="15851" max="15851" width="7.5" style="29" customWidth="1"/>
    <col min="15852" max="15852" width="8.875" style="29" customWidth="1"/>
    <col min="15853" max="15853" width="7.25" style="29" customWidth="1"/>
    <col min="15854" max="15854" width="7.5" style="29" customWidth="1"/>
    <col min="15855" max="15855" width="7" style="29" customWidth="1"/>
    <col min="15856" max="15856" width="8.875" style="29" customWidth="1"/>
    <col min="15857" max="15857" width="7.25" style="29" customWidth="1"/>
    <col min="15858" max="15858" width="7.5" style="29" customWidth="1"/>
    <col min="15859" max="16103" width="9" style="29"/>
    <col min="16104" max="16104" width="11.125" style="29" customWidth="1"/>
    <col min="16105" max="16105" width="7.5" style="29" customWidth="1"/>
    <col min="16106" max="16106" width="9.75" style="29" customWidth="1"/>
    <col min="16107" max="16107" width="7.5" style="29" customWidth="1"/>
    <col min="16108" max="16108" width="8.875" style="29" customWidth="1"/>
    <col min="16109" max="16109" width="7.25" style="29" customWidth="1"/>
    <col min="16110" max="16110" width="7.5" style="29" customWidth="1"/>
    <col min="16111" max="16111" width="7" style="29" customWidth="1"/>
    <col min="16112" max="16112" width="8.875" style="29" customWidth="1"/>
    <col min="16113" max="16113" width="7.25" style="29" customWidth="1"/>
    <col min="16114" max="16114" width="7.5" style="29" customWidth="1"/>
    <col min="16115" max="16384" width="9" style="29"/>
  </cols>
  <sheetData>
    <row r="1" spans="1:11" s="28" customFormat="1" ht="30.75" customHeight="1">
      <c r="A1" s="36" t="s">
        <v>192</v>
      </c>
      <c r="B1" s="37"/>
      <c r="C1" s="38"/>
      <c r="D1" s="39"/>
      <c r="E1" s="45"/>
      <c r="F1" s="39"/>
      <c r="G1" s="46"/>
      <c r="H1" s="46"/>
      <c r="I1" s="47"/>
      <c r="J1" s="47"/>
      <c r="K1" s="47"/>
    </row>
    <row r="2" spans="1:11" s="28" customFormat="1" ht="30" customHeight="1">
      <c r="A2" s="392" t="s">
        <v>193</v>
      </c>
      <c r="B2" s="392"/>
      <c r="C2" s="392"/>
      <c r="D2" s="392"/>
      <c r="E2" s="392"/>
      <c r="F2" s="392"/>
      <c r="G2" s="392"/>
      <c r="H2" s="392"/>
      <c r="I2" s="392"/>
      <c r="J2" s="392"/>
      <c r="K2" s="392"/>
    </row>
    <row r="3" spans="1:11" ht="24" customHeight="1">
      <c r="A3" s="40"/>
      <c r="H3" s="393"/>
      <c r="I3" s="393"/>
      <c r="J3" s="393" t="s">
        <v>194</v>
      </c>
      <c r="K3" s="393"/>
    </row>
    <row r="4" spans="1:11" ht="58.5" customHeight="1">
      <c r="A4" s="390" t="s">
        <v>131</v>
      </c>
      <c r="B4" s="394" t="s">
        <v>66</v>
      </c>
      <c r="C4" s="395"/>
      <c r="D4" s="396" t="s">
        <v>67</v>
      </c>
      <c r="E4" s="397"/>
      <c r="F4" s="398" t="s">
        <v>68</v>
      </c>
      <c r="G4" s="398"/>
      <c r="H4" s="399" t="s">
        <v>69</v>
      </c>
      <c r="I4" s="399"/>
      <c r="J4" s="399" t="s">
        <v>70</v>
      </c>
      <c r="K4" s="400"/>
    </row>
    <row r="5" spans="1:11" ht="28.5" customHeight="1">
      <c r="A5" s="391"/>
      <c r="B5" s="22" t="s">
        <v>191</v>
      </c>
      <c r="C5" s="41" t="s">
        <v>165</v>
      </c>
      <c r="D5" s="12" t="s">
        <v>191</v>
      </c>
      <c r="E5" s="26" t="s">
        <v>165</v>
      </c>
      <c r="F5" s="12" t="s">
        <v>191</v>
      </c>
      <c r="G5" s="42" t="s">
        <v>165</v>
      </c>
      <c r="H5" s="42" t="s">
        <v>191</v>
      </c>
      <c r="I5" s="13" t="s">
        <v>165</v>
      </c>
      <c r="J5" s="13" t="s">
        <v>191</v>
      </c>
      <c r="K5" s="48" t="s">
        <v>165</v>
      </c>
    </row>
    <row r="6" spans="1:11" ht="27.75" customHeight="1">
      <c r="A6" s="16" t="s">
        <v>144</v>
      </c>
      <c r="B6" s="27">
        <v>0.9</v>
      </c>
      <c r="C6" s="41">
        <v>0.78100969575392798</v>
      </c>
      <c r="D6" s="42">
        <v>0.6</v>
      </c>
      <c r="E6" s="26">
        <v>0.71451495258935105</v>
      </c>
      <c r="F6" s="42">
        <v>0.96</v>
      </c>
      <c r="G6" s="42">
        <v>1</v>
      </c>
      <c r="H6" s="42">
        <v>0.98</v>
      </c>
      <c r="I6" s="13">
        <v>0.99920927062031395</v>
      </c>
      <c r="J6" s="42">
        <v>0.6</v>
      </c>
      <c r="K6" s="48" t="s">
        <v>21</v>
      </c>
    </row>
    <row r="7" spans="1:11" ht="32.1" customHeight="1">
      <c r="A7" s="17" t="s">
        <v>89</v>
      </c>
      <c r="B7" s="27">
        <v>0.9</v>
      </c>
      <c r="C7" s="43">
        <v>0.70502549162418104</v>
      </c>
      <c r="D7" s="42">
        <v>0.6</v>
      </c>
      <c r="E7" s="43">
        <v>0.60029390154298301</v>
      </c>
      <c r="F7" s="42">
        <v>0.96</v>
      </c>
      <c r="G7" s="42">
        <v>1</v>
      </c>
      <c r="H7" s="42">
        <v>0.98</v>
      </c>
      <c r="I7" s="13">
        <v>0.99742083393036296</v>
      </c>
      <c r="J7" s="42">
        <v>0.6</v>
      </c>
      <c r="K7" s="48" t="s">
        <v>21</v>
      </c>
    </row>
    <row r="8" spans="1:11" ht="32.1" customHeight="1">
      <c r="A8" s="19" t="s">
        <v>90</v>
      </c>
      <c r="B8" s="27">
        <v>0.9</v>
      </c>
      <c r="C8" s="43">
        <v>0.93729903536977499</v>
      </c>
      <c r="D8" s="42">
        <v>0.6</v>
      </c>
      <c r="E8" s="43">
        <v>0.80511811023622004</v>
      </c>
      <c r="F8" s="42">
        <v>0.96</v>
      </c>
      <c r="G8" s="42">
        <v>1</v>
      </c>
      <c r="H8" s="42">
        <v>0.98</v>
      </c>
      <c r="I8" s="13">
        <v>1</v>
      </c>
      <c r="J8" s="42">
        <v>0.6</v>
      </c>
      <c r="K8" s="48" t="s">
        <v>21</v>
      </c>
    </row>
    <row r="9" spans="1:11" ht="32.1" customHeight="1">
      <c r="A9" s="17" t="s">
        <v>91</v>
      </c>
      <c r="B9" s="27">
        <v>0.9</v>
      </c>
      <c r="C9" s="43">
        <v>0.75833333333333297</v>
      </c>
      <c r="D9" s="42">
        <v>0.6</v>
      </c>
      <c r="E9" s="43">
        <v>0.665289256198347</v>
      </c>
      <c r="F9" s="42">
        <v>0.96</v>
      </c>
      <c r="G9" s="42">
        <v>1</v>
      </c>
      <c r="H9" s="42">
        <v>0.98</v>
      </c>
      <c r="I9" s="13">
        <v>0.99805674310143799</v>
      </c>
      <c r="J9" s="42">
        <v>0.6</v>
      </c>
      <c r="K9" s="48" t="s">
        <v>21</v>
      </c>
    </row>
    <row r="10" spans="1:11" ht="32.1" customHeight="1">
      <c r="A10" s="19" t="s">
        <v>92</v>
      </c>
      <c r="B10" s="27">
        <v>0.9</v>
      </c>
      <c r="C10" s="43">
        <v>0.78534031413612604</v>
      </c>
      <c r="D10" s="42">
        <v>0.6</v>
      </c>
      <c r="E10" s="43">
        <v>0.62666666666666704</v>
      </c>
      <c r="F10" s="42">
        <v>0.96</v>
      </c>
      <c r="G10" s="42">
        <v>1</v>
      </c>
      <c r="H10" s="42">
        <v>0.98</v>
      </c>
      <c r="I10" s="13">
        <v>1</v>
      </c>
      <c r="J10" s="42">
        <v>0.6</v>
      </c>
      <c r="K10" s="48" t="s">
        <v>21</v>
      </c>
    </row>
    <row r="11" spans="1:11" ht="32.1" customHeight="1">
      <c r="A11" s="19" t="s">
        <v>93</v>
      </c>
      <c r="B11" s="27">
        <v>0.9</v>
      </c>
      <c r="C11" s="43">
        <v>0.96046852122986803</v>
      </c>
      <c r="D11" s="42">
        <v>0.6</v>
      </c>
      <c r="E11" s="43">
        <v>0.85997357992073997</v>
      </c>
      <c r="F11" s="42">
        <v>0.96</v>
      </c>
      <c r="G11" s="42">
        <v>1</v>
      </c>
      <c r="H11" s="42">
        <v>0.98</v>
      </c>
      <c r="I11" s="13">
        <v>0.99834162520729697</v>
      </c>
      <c r="J11" s="42">
        <v>0.6</v>
      </c>
      <c r="K11" s="48" t="s">
        <v>21</v>
      </c>
    </row>
    <row r="12" spans="1:11" ht="32.1" customHeight="1">
      <c r="A12" s="19" t="s">
        <v>94</v>
      </c>
      <c r="B12" s="27">
        <v>0.9</v>
      </c>
      <c r="C12" s="43">
        <v>0.81129032258064504</v>
      </c>
      <c r="D12" s="42">
        <v>0.6</v>
      </c>
      <c r="E12" s="43">
        <v>0.66277561608300894</v>
      </c>
      <c r="F12" s="42">
        <v>0.96</v>
      </c>
      <c r="G12" s="42">
        <v>1</v>
      </c>
      <c r="H12" s="42">
        <v>0.98</v>
      </c>
      <c r="I12" s="13">
        <v>1</v>
      </c>
      <c r="J12" s="42">
        <v>0.6</v>
      </c>
      <c r="K12" s="48" t="s">
        <v>21</v>
      </c>
    </row>
    <row r="13" spans="1:11" ht="32.1" customHeight="1">
      <c r="A13" s="19" t="s">
        <v>95</v>
      </c>
      <c r="B13" s="27">
        <v>0.9</v>
      </c>
      <c r="C13" s="43">
        <v>0.81081081081081097</v>
      </c>
      <c r="D13" s="42">
        <v>0.6</v>
      </c>
      <c r="E13" s="43">
        <v>0.71003717472118999</v>
      </c>
      <c r="F13" s="42">
        <v>0.96</v>
      </c>
      <c r="G13" s="42">
        <v>1</v>
      </c>
      <c r="H13" s="42">
        <v>0.98</v>
      </c>
      <c r="I13" s="13">
        <v>1</v>
      </c>
      <c r="J13" s="42">
        <v>0.6</v>
      </c>
      <c r="K13" s="48" t="s">
        <v>21</v>
      </c>
    </row>
    <row r="14" spans="1:11" ht="32.1" customHeight="1">
      <c r="A14" s="19" t="s">
        <v>96</v>
      </c>
      <c r="B14" s="27">
        <v>0.9</v>
      </c>
      <c r="C14" s="43">
        <v>0.69372693726937296</v>
      </c>
      <c r="D14" s="42">
        <v>0.6</v>
      </c>
      <c r="E14" s="43">
        <v>0.60846560846560804</v>
      </c>
      <c r="F14" s="42">
        <v>0.96</v>
      </c>
      <c r="G14" s="42">
        <v>1</v>
      </c>
      <c r="H14" s="42">
        <v>0.98</v>
      </c>
      <c r="I14" s="13">
        <v>1</v>
      </c>
      <c r="J14" s="42">
        <v>0.6</v>
      </c>
      <c r="K14" s="48" t="s">
        <v>21</v>
      </c>
    </row>
    <row r="15" spans="1:11" ht="32.1" customHeight="1">
      <c r="A15" s="19" t="s">
        <v>97</v>
      </c>
      <c r="B15" s="27">
        <v>0.9</v>
      </c>
      <c r="C15" s="43">
        <v>0.61809045226130699</v>
      </c>
      <c r="D15" s="42">
        <v>0.6</v>
      </c>
      <c r="E15" s="43">
        <v>0.66270783847980996</v>
      </c>
      <c r="F15" s="42">
        <v>0.96</v>
      </c>
      <c r="G15" s="42">
        <v>1</v>
      </c>
      <c r="H15" s="42">
        <v>0.98</v>
      </c>
      <c r="I15" s="13">
        <v>1</v>
      </c>
      <c r="J15" s="42">
        <v>0.6</v>
      </c>
      <c r="K15" s="48" t="s">
        <v>21</v>
      </c>
    </row>
    <row r="16" spans="1:11" ht="32.1" customHeight="1">
      <c r="A16" s="19" t="s">
        <v>98</v>
      </c>
      <c r="B16" s="27">
        <v>0.9</v>
      </c>
      <c r="C16" s="44">
        <v>0.89114391143911398</v>
      </c>
      <c r="D16" s="42">
        <v>0.6</v>
      </c>
      <c r="E16" s="44">
        <v>0.78044596912521402</v>
      </c>
      <c r="F16" s="42">
        <v>0.96</v>
      </c>
      <c r="G16" s="42">
        <v>1</v>
      </c>
      <c r="H16" s="42">
        <v>0.98</v>
      </c>
      <c r="I16" s="13">
        <v>1</v>
      </c>
      <c r="J16" s="42">
        <v>0.6</v>
      </c>
      <c r="K16" s="48" t="s">
        <v>21</v>
      </c>
    </row>
    <row r="17" spans="1:11" ht="32.1" customHeight="1">
      <c r="A17" s="19" t="s">
        <v>99</v>
      </c>
      <c r="B17" s="27">
        <v>0.9</v>
      </c>
      <c r="C17" s="44">
        <v>0.71786833855799403</v>
      </c>
      <c r="D17" s="42">
        <v>0.6</v>
      </c>
      <c r="E17" s="44">
        <v>0.66831683168316802</v>
      </c>
      <c r="F17" s="42">
        <v>0.96</v>
      </c>
      <c r="G17" s="42">
        <v>1</v>
      </c>
      <c r="H17" s="42">
        <v>0.98</v>
      </c>
      <c r="I17" s="13">
        <v>0.99774774774774799</v>
      </c>
      <c r="J17" s="42">
        <v>0.6</v>
      </c>
      <c r="K17" s="48" t="s">
        <v>21</v>
      </c>
    </row>
    <row r="18" spans="1:11" ht="32.1" customHeight="1">
      <c r="A18" s="19" t="s">
        <v>100</v>
      </c>
      <c r="B18" s="27">
        <v>0.9</v>
      </c>
      <c r="C18" s="44">
        <v>0.82666666666666699</v>
      </c>
      <c r="D18" s="42">
        <v>0.6</v>
      </c>
      <c r="E18" s="44">
        <v>0.71052631578947401</v>
      </c>
      <c r="F18" s="42">
        <v>0.96</v>
      </c>
      <c r="G18" s="42">
        <v>1</v>
      </c>
      <c r="H18" s="42">
        <v>0.98</v>
      </c>
      <c r="I18" s="13">
        <v>1</v>
      </c>
      <c r="J18" s="42">
        <v>0.6</v>
      </c>
      <c r="K18" s="48" t="s">
        <v>21</v>
      </c>
    </row>
    <row r="19" spans="1:11" ht="32.1" customHeight="1">
      <c r="A19" s="19" t="s">
        <v>101</v>
      </c>
      <c r="B19" s="27">
        <v>0.9</v>
      </c>
      <c r="C19" s="44">
        <v>0.21153846153846201</v>
      </c>
      <c r="D19" s="42">
        <v>0.6</v>
      </c>
      <c r="E19" s="44">
        <v>0.52</v>
      </c>
      <c r="F19" s="42">
        <v>0.96</v>
      </c>
      <c r="G19" s="42">
        <v>1</v>
      </c>
      <c r="H19" s="42">
        <v>0.98</v>
      </c>
      <c r="I19" s="13">
        <v>1</v>
      </c>
      <c r="J19" s="42">
        <v>0.6</v>
      </c>
      <c r="K19" s="48" t="s">
        <v>21</v>
      </c>
    </row>
    <row r="20" spans="1:11" ht="32.1" customHeight="1">
      <c r="A20" s="19" t="s">
        <v>102</v>
      </c>
      <c r="B20" s="27">
        <v>0.9</v>
      </c>
      <c r="C20" s="44">
        <v>0.5</v>
      </c>
      <c r="D20" s="42">
        <v>0.6</v>
      </c>
      <c r="E20" s="44">
        <v>0.85714285714285698</v>
      </c>
      <c r="F20" s="42">
        <v>0.96</v>
      </c>
      <c r="G20" s="42">
        <v>1</v>
      </c>
      <c r="H20" s="42">
        <v>0.98</v>
      </c>
      <c r="I20" s="13">
        <v>1</v>
      </c>
      <c r="J20" s="42">
        <v>0.6</v>
      </c>
      <c r="K20" s="48" t="s">
        <v>21</v>
      </c>
    </row>
    <row r="21" spans="1:11" ht="20.25" customHeight="1">
      <c r="A21" s="389"/>
      <c r="B21" s="389"/>
      <c r="C21" s="389"/>
      <c r="D21" s="389"/>
      <c r="E21" s="389"/>
      <c r="F21" s="389"/>
      <c r="G21" s="389"/>
      <c r="H21" s="389"/>
      <c r="I21" s="389"/>
      <c r="J21" s="389"/>
      <c r="K21" s="389"/>
    </row>
  </sheetData>
  <mergeCells count="10">
    <mergeCell ref="A21:K21"/>
    <mergeCell ref="A4:A5"/>
    <mergeCell ref="A2:K2"/>
    <mergeCell ref="H3:I3"/>
    <mergeCell ref="J3:K3"/>
    <mergeCell ref="B4:C4"/>
    <mergeCell ref="D4:E4"/>
    <mergeCell ref="F4:G4"/>
    <mergeCell ref="H4:I4"/>
    <mergeCell ref="J4:K4"/>
  </mergeCells>
  <phoneticPr fontId="62" type="noConversion"/>
  <pageMargins left="0.35433070866141703" right="0.35433070866141703" top="0.98425196850393704" bottom="0.98425196850393704" header="0.511811023622047" footer="0.511811023622047"/>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2"/>
  <sheetViews>
    <sheetView topLeftCell="A3" workbookViewId="0">
      <selection activeCell="M13" sqref="M13"/>
    </sheetView>
  </sheetViews>
  <sheetFormatPr defaultColWidth="9" defaultRowHeight="14.25"/>
  <cols>
    <col min="1" max="1" width="14" style="2" customWidth="1"/>
    <col min="2" max="2" width="11.5" style="3" customWidth="1"/>
    <col min="3" max="3" width="10.75" style="4" customWidth="1"/>
    <col min="4" max="4" width="9.125" style="5" customWidth="1"/>
    <col min="5" max="5" width="12.625" style="6" customWidth="1"/>
    <col min="6" max="6" width="15.5" style="6" customWidth="1"/>
    <col min="7" max="7" width="9.5" style="7" customWidth="1"/>
    <col min="8" max="8" width="9.875" style="8" customWidth="1"/>
    <col min="9" max="246" width="9" style="2"/>
    <col min="247" max="247" width="20" style="2" customWidth="1"/>
    <col min="248" max="252" width="11.5" style="2" customWidth="1"/>
    <col min="253" max="502" width="9" style="2"/>
    <col min="503" max="503" width="20" style="2" customWidth="1"/>
    <col min="504" max="508" width="11.5" style="2" customWidth="1"/>
    <col min="509" max="758" width="9" style="2"/>
    <col min="759" max="759" width="20" style="2" customWidth="1"/>
    <col min="760" max="764" width="11.5" style="2" customWidth="1"/>
    <col min="765" max="1014" width="9" style="2"/>
    <col min="1015" max="1015" width="20" style="2" customWidth="1"/>
    <col min="1016" max="1020" width="11.5" style="2" customWidth="1"/>
    <col min="1021" max="1270" width="9" style="2"/>
    <col min="1271" max="1271" width="20" style="2" customWidth="1"/>
    <col min="1272" max="1276" width="11.5" style="2" customWidth="1"/>
    <col min="1277" max="1526" width="9" style="2"/>
    <col min="1527" max="1527" width="20" style="2" customWidth="1"/>
    <col min="1528" max="1532" width="11.5" style="2" customWidth="1"/>
    <col min="1533" max="1782" width="9" style="2"/>
    <col min="1783" max="1783" width="20" style="2" customWidth="1"/>
    <col min="1784" max="1788" width="11.5" style="2" customWidth="1"/>
    <col min="1789" max="2038" width="9" style="2"/>
    <col min="2039" max="2039" width="20" style="2" customWidth="1"/>
    <col min="2040" max="2044" width="11.5" style="2" customWidth="1"/>
    <col min="2045" max="2294" width="9" style="2"/>
    <col min="2295" max="2295" width="20" style="2" customWidth="1"/>
    <col min="2296" max="2300" width="11.5" style="2" customWidth="1"/>
    <col min="2301" max="2550" width="9" style="2"/>
    <col min="2551" max="2551" width="20" style="2" customWidth="1"/>
    <col min="2552" max="2556" width="11.5" style="2" customWidth="1"/>
    <col min="2557" max="2806" width="9" style="2"/>
    <col min="2807" max="2807" width="20" style="2" customWidth="1"/>
    <col min="2808" max="2812" width="11.5" style="2" customWidth="1"/>
    <col min="2813" max="3062" width="9" style="2"/>
    <col min="3063" max="3063" width="20" style="2" customWidth="1"/>
    <col min="3064" max="3068" width="11.5" style="2" customWidth="1"/>
    <col min="3069" max="3318" width="9" style="2"/>
    <col min="3319" max="3319" width="20" style="2" customWidth="1"/>
    <col min="3320" max="3324" width="11.5" style="2" customWidth="1"/>
    <col min="3325" max="3574" width="9" style="2"/>
    <col min="3575" max="3575" width="20" style="2" customWidth="1"/>
    <col min="3576" max="3580" width="11.5" style="2" customWidth="1"/>
    <col min="3581" max="3830" width="9" style="2"/>
    <col min="3831" max="3831" width="20" style="2" customWidth="1"/>
    <col min="3832" max="3836" width="11.5" style="2" customWidth="1"/>
    <col min="3837" max="4086" width="9" style="2"/>
    <col min="4087" max="4087" width="20" style="2" customWidth="1"/>
    <col min="4088" max="4092" width="11.5" style="2" customWidth="1"/>
    <col min="4093" max="4342" width="9" style="2"/>
    <col min="4343" max="4343" width="20" style="2" customWidth="1"/>
    <col min="4344" max="4348" width="11.5" style="2" customWidth="1"/>
    <col min="4349" max="4598" width="9" style="2"/>
    <col min="4599" max="4599" width="20" style="2" customWidth="1"/>
    <col min="4600" max="4604" width="11.5" style="2" customWidth="1"/>
    <col min="4605" max="4854" width="9" style="2"/>
    <col min="4855" max="4855" width="20" style="2" customWidth="1"/>
    <col min="4856" max="4860" width="11.5" style="2" customWidth="1"/>
    <col min="4861" max="5110" width="9" style="2"/>
    <col min="5111" max="5111" width="20" style="2" customWidth="1"/>
    <col min="5112" max="5116" width="11.5" style="2" customWidth="1"/>
    <col min="5117" max="5366" width="9" style="2"/>
    <col min="5367" max="5367" width="20" style="2" customWidth="1"/>
    <col min="5368" max="5372" width="11.5" style="2" customWidth="1"/>
    <col min="5373" max="5622" width="9" style="2"/>
    <col min="5623" max="5623" width="20" style="2" customWidth="1"/>
    <col min="5624" max="5628" width="11.5" style="2" customWidth="1"/>
    <col min="5629" max="5878" width="9" style="2"/>
    <col min="5879" max="5879" width="20" style="2" customWidth="1"/>
    <col min="5880" max="5884" width="11.5" style="2" customWidth="1"/>
    <col min="5885" max="6134" width="9" style="2"/>
    <col min="6135" max="6135" width="20" style="2" customWidth="1"/>
    <col min="6136" max="6140" width="11.5" style="2" customWidth="1"/>
    <col min="6141" max="6390" width="9" style="2"/>
    <col min="6391" max="6391" width="20" style="2" customWidth="1"/>
    <col min="6392" max="6396" width="11.5" style="2" customWidth="1"/>
    <col min="6397" max="6646" width="9" style="2"/>
    <col min="6647" max="6647" width="20" style="2" customWidth="1"/>
    <col min="6648" max="6652" width="11.5" style="2" customWidth="1"/>
    <col min="6653" max="6902" width="9" style="2"/>
    <col min="6903" max="6903" width="20" style="2" customWidth="1"/>
    <col min="6904" max="6908" width="11.5" style="2" customWidth="1"/>
    <col min="6909" max="7158" width="9" style="2"/>
    <col min="7159" max="7159" width="20" style="2" customWidth="1"/>
    <col min="7160" max="7164" width="11.5" style="2" customWidth="1"/>
    <col min="7165" max="7414" width="9" style="2"/>
    <col min="7415" max="7415" width="20" style="2" customWidth="1"/>
    <col min="7416" max="7420" width="11.5" style="2" customWidth="1"/>
    <col min="7421" max="7670" width="9" style="2"/>
    <col min="7671" max="7671" width="20" style="2" customWidth="1"/>
    <col min="7672" max="7676" width="11.5" style="2" customWidth="1"/>
    <col min="7677" max="7926" width="9" style="2"/>
    <col min="7927" max="7927" width="20" style="2" customWidth="1"/>
    <col min="7928" max="7932" width="11.5" style="2" customWidth="1"/>
    <col min="7933" max="8182" width="9" style="2"/>
    <col min="8183" max="8183" width="20" style="2" customWidth="1"/>
    <col min="8184" max="8188" width="11.5" style="2" customWidth="1"/>
    <col min="8189" max="8438" width="9" style="2"/>
    <col min="8439" max="8439" width="20" style="2" customWidth="1"/>
    <col min="8440" max="8444" width="11.5" style="2" customWidth="1"/>
    <col min="8445" max="8694" width="9" style="2"/>
    <col min="8695" max="8695" width="20" style="2" customWidth="1"/>
    <col min="8696" max="8700" width="11.5" style="2" customWidth="1"/>
    <col min="8701" max="8950" width="9" style="2"/>
    <col min="8951" max="8951" width="20" style="2" customWidth="1"/>
    <col min="8952" max="8956" width="11.5" style="2" customWidth="1"/>
    <col min="8957" max="9206" width="9" style="2"/>
    <col min="9207" max="9207" width="20" style="2" customWidth="1"/>
    <col min="9208" max="9212" width="11.5" style="2" customWidth="1"/>
    <col min="9213" max="9462" width="9" style="2"/>
    <col min="9463" max="9463" width="20" style="2" customWidth="1"/>
    <col min="9464" max="9468" width="11.5" style="2" customWidth="1"/>
    <col min="9469" max="9718" width="9" style="2"/>
    <col min="9719" max="9719" width="20" style="2" customWidth="1"/>
    <col min="9720" max="9724" width="11.5" style="2" customWidth="1"/>
    <col min="9725" max="9974" width="9" style="2"/>
    <col min="9975" max="9975" width="20" style="2" customWidth="1"/>
    <col min="9976" max="9980" width="11.5" style="2" customWidth="1"/>
    <col min="9981" max="10230" width="9" style="2"/>
    <col min="10231" max="10231" width="20" style="2" customWidth="1"/>
    <col min="10232" max="10236" width="11.5" style="2" customWidth="1"/>
    <col min="10237" max="10486" width="9" style="2"/>
    <col min="10487" max="10487" width="20" style="2" customWidth="1"/>
    <col min="10488" max="10492" width="11.5" style="2" customWidth="1"/>
    <col min="10493" max="10742" width="9" style="2"/>
    <col min="10743" max="10743" width="20" style="2" customWidth="1"/>
    <col min="10744" max="10748" width="11.5" style="2" customWidth="1"/>
    <col min="10749" max="10998" width="9" style="2"/>
    <col min="10999" max="10999" width="20" style="2" customWidth="1"/>
    <col min="11000" max="11004" width="11.5" style="2" customWidth="1"/>
    <col min="11005" max="11254" width="9" style="2"/>
    <col min="11255" max="11255" width="20" style="2" customWidth="1"/>
    <col min="11256" max="11260" width="11.5" style="2" customWidth="1"/>
    <col min="11261" max="11510" width="9" style="2"/>
    <col min="11511" max="11511" width="20" style="2" customWidth="1"/>
    <col min="11512" max="11516" width="11.5" style="2" customWidth="1"/>
    <col min="11517" max="11766" width="9" style="2"/>
    <col min="11767" max="11767" width="20" style="2" customWidth="1"/>
    <col min="11768" max="11772" width="11.5" style="2" customWidth="1"/>
    <col min="11773" max="12022" width="9" style="2"/>
    <col min="12023" max="12023" width="20" style="2" customWidth="1"/>
    <col min="12024" max="12028" width="11.5" style="2" customWidth="1"/>
    <col min="12029" max="12278" width="9" style="2"/>
    <col min="12279" max="12279" width="20" style="2" customWidth="1"/>
    <col min="12280" max="12284" width="11.5" style="2" customWidth="1"/>
    <col min="12285" max="12534" width="9" style="2"/>
    <col min="12535" max="12535" width="20" style="2" customWidth="1"/>
    <col min="12536" max="12540" width="11.5" style="2" customWidth="1"/>
    <col min="12541" max="12790" width="9" style="2"/>
    <col min="12791" max="12791" width="20" style="2" customWidth="1"/>
    <col min="12792" max="12796" width="11.5" style="2" customWidth="1"/>
    <col min="12797" max="13046" width="9" style="2"/>
    <col min="13047" max="13047" width="20" style="2" customWidth="1"/>
    <col min="13048" max="13052" width="11.5" style="2" customWidth="1"/>
    <col min="13053" max="13302" width="9" style="2"/>
    <col min="13303" max="13303" width="20" style="2" customWidth="1"/>
    <col min="13304" max="13308" width="11.5" style="2" customWidth="1"/>
    <col min="13309" max="13558" width="9" style="2"/>
    <col min="13559" max="13559" width="20" style="2" customWidth="1"/>
    <col min="13560" max="13564" width="11.5" style="2" customWidth="1"/>
    <col min="13565" max="13814" width="9" style="2"/>
    <col min="13815" max="13815" width="20" style="2" customWidth="1"/>
    <col min="13816" max="13820" width="11.5" style="2" customWidth="1"/>
    <col min="13821" max="14070" width="9" style="2"/>
    <col min="14071" max="14071" width="20" style="2" customWidth="1"/>
    <col min="14072" max="14076" width="11.5" style="2" customWidth="1"/>
    <col min="14077" max="14326" width="9" style="2"/>
    <col min="14327" max="14327" width="20" style="2" customWidth="1"/>
    <col min="14328" max="14332" width="11.5" style="2" customWidth="1"/>
    <col min="14333" max="14582" width="9" style="2"/>
    <col min="14583" max="14583" width="20" style="2" customWidth="1"/>
    <col min="14584" max="14588" width="11.5" style="2" customWidth="1"/>
    <col min="14589" max="14838" width="9" style="2"/>
    <col min="14839" max="14839" width="20" style="2" customWidth="1"/>
    <col min="14840" max="14844" width="11.5" style="2" customWidth="1"/>
    <col min="14845" max="15094" width="9" style="2"/>
    <col min="15095" max="15095" width="20" style="2" customWidth="1"/>
    <col min="15096" max="15100" width="11.5" style="2" customWidth="1"/>
    <col min="15101" max="15350" width="9" style="2"/>
    <col min="15351" max="15351" width="20" style="2" customWidth="1"/>
    <col min="15352" max="15356" width="11.5" style="2" customWidth="1"/>
    <col min="15357" max="15606" width="9" style="2"/>
    <col min="15607" max="15607" width="20" style="2" customWidth="1"/>
    <col min="15608" max="15612" width="11.5" style="2" customWidth="1"/>
    <col min="15613" max="15862" width="9" style="2"/>
    <col min="15863" max="15863" width="20" style="2" customWidth="1"/>
    <col min="15864" max="15868" width="11.5" style="2" customWidth="1"/>
    <col min="15869" max="16118" width="9" style="2"/>
    <col min="16119" max="16119" width="20" style="2" customWidth="1"/>
    <col min="16120" max="16124" width="11.5" style="2" customWidth="1"/>
    <col min="16125" max="16384" width="9" style="2"/>
  </cols>
  <sheetData>
    <row r="1" spans="1:8" ht="28.5" customHeight="1">
      <c r="A1" s="9" t="s">
        <v>195</v>
      </c>
    </row>
    <row r="2" spans="1:8" ht="23.25" customHeight="1">
      <c r="A2" s="401" t="s">
        <v>196</v>
      </c>
      <c r="B2" s="401"/>
      <c r="C2" s="401"/>
      <c r="D2" s="402"/>
      <c r="E2" s="401"/>
      <c r="F2" s="401"/>
      <c r="G2" s="401"/>
      <c r="H2" s="403"/>
    </row>
    <row r="3" spans="1:8" ht="22.5" customHeight="1">
      <c r="B3" s="10"/>
      <c r="H3" s="21" t="s">
        <v>138</v>
      </c>
    </row>
    <row r="4" spans="1:8" ht="55.5" customHeight="1">
      <c r="A4" s="407" t="s">
        <v>131</v>
      </c>
      <c r="B4" s="398" t="s">
        <v>73</v>
      </c>
      <c r="C4" s="398"/>
      <c r="D4" s="404"/>
      <c r="E4" s="396" t="s">
        <v>197</v>
      </c>
      <c r="F4" s="397"/>
      <c r="G4" s="405" t="s">
        <v>75</v>
      </c>
      <c r="H4" s="406"/>
    </row>
    <row r="5" spans="1:8" ht="41.25" customHeight="1">
      <c r="A5" s="407"/>
      <c r="B5" s="12" t="s">
        <v>191</v>
      </c>
      <c r="C5" s="14" t="s">
        <v>165</v>
      </c>
      <c r="D5" s="15" t="s">
        <v>163</v>
      </c>
      <c r="E5" s="24" t="s">
        <v>191</v>
      </c>
      <c r="F5" s="24" t="s">
        <v>165</v>
      </c>
      <c r="G5" s="22" t="s">
        <v>191</v>
      </c>
      <c r="H5" s="25" t="s">
        <v>165</v>
      </c>
    </row>
    <row r="6" spans="1:8" s="1" customFormat="1" ht="28.5" customHeight="1">
      <c r="A6" s="16" t="s">
        <v>156</v>
      </c>
      <c r="B6" s="14">
        <v>2199</v>
      </c>
      <c r="C6" s="14">
        <v>2183.5500000000002</v>
      </c>
      <c r="D6" s="13">
        <f>C6/B6</f>
        <v>0.99297407912687596</v>
      </c>
      <c r="E6" s="13">
        <v>0.46</v>
      </c>
      <c r="F6" s="26">
        <v>0.3856</v>
      </c>
      <c r="G6" s="27">
        <v>0.96</v>
      </c>
      <c r="H6" s="23">
        <v>0.99929999999999997</v>
      </c>
    </row>
    <row r="7" spans="1:8" s="1" customFormat="1" ht="28.5" customHeight="1">
      <c r="A7" s="17" t="s">
        <v>89</v>
      </c>
      <c r="B7" s="14">
        <v>234.85</v>
      </c>
      <c r="C7" s="18">
        <v>231.13</v>
      </c>
      <c r="D7" s="13">
        <f t="shared" ref="D7:D21" si="0">C7/B7</f>
        <v>0.98416010219288907</v>
      </c>
      <c r="E7" s="13">
        <v>0.46</v>
      </c>
      <c r="F7" s="26" t="s">
        <v>198</v>
      </c>
      <c r="G7" s="27">
        <v>0.96</v>
      </c>
      <c r="H7" s="23">
        <v>0.99766977363515297</v>
      </c>
    </row>
    <row r="8" spans="1:8" s="1" customFormat="1" ht="28.5" customHeight="1">
      <c r="A8" s="19" t="s">
        <v>90</v>
      </c>
      <c r="B8" s="14">
        <v>219.03</v>
      </c>
      <c r="C8" s="18">
        <v>215.28</v>
      </c>
      <c r="D8" s="13">
        <f t="shared" si="0"/>
        <v>0.98287905766333383</v>
      </c>
      <c r="E8" s="13">
        <v>0.46</v>
      </c>
      <c r="F8" s="26">
        <v>0.38715137243358599</v>
      </c>
      <c r="G8" s="27">
        <v>0.96</v>
      </c>
      <c r="H8" s="23">
        <v>0.999631712047927</v>
      </c>
    </row>
    <row r="9" spans="1:8" s="1" customFormat="1" ht="28.5" customHeight="1">
      <c r="A9" s="17" t="s">
        <v>91</v>
      </c>
      <c r="B9" s="14">
        <v>198.01</v>
      </c>
      <c r="C9" s="18">
        <v>196.9</v>
      </c>
      <c r="D9" s="13">
        <f t="shared" si="0"/>
        <v>0.99439422251401455</v>
      </c>
      <c r="E9" s="13">
        <v>0.46</v>
      </c>
      <c r="F9" s="26" t="s">
        <v>199</v>
      </c>
      <c r="G9" s="27">
        <v>0.96</v>
      </c>
      <c r="H9" s="23">
        <v>0.99950177147918495</v>
      </c>
    </row>
    <row r="10" spans="1:8" s="1" customFormat="1" ht="28.5" customHeight="1">
      <c r="A10" s="19" t="s">
        <v>92</v>
      </c>
      <c r="B10" s="14">
        <v>144.19</v>
      </c>
      <c r="C10" s="18">
        <v>142.69999999999999</v>
      </c>
      <c r="D10" s="13">
        <f t="shared" si="0"/>
        <v>0.98966641237256392</v>
      </c>
      <c r="E10" s="13">
        <v>0.46</v>
      </c>
      <c r="F10" s="26">
        <v>0.31770314501209601</v>
      </c>
      <c r="G10" s="27">
        <v>0.96</v>
      </c>
      <c r="H10" s="23">
        <v>0.99855334538878804</v>
      </c>
    </row>
    <row r="11" spans="1:8" s="1" customFormat="1" ht="28.5" customHeight="1">
      <c r="A11" s="19" t="s">
        <v>93</v>
      </c>
      <c r="B11" s="14">
        <v>284.39</v>
      </c>
      <c r="C11" s="18">
        <v>282.85000000000002</v>
      </c>
      <c r="D11" s="13">
        <f t="shared" si="0"/>
        <v>0.99458490101621022</v>
      </c>
      <c r="E11" s="13">
        <v>0.46</v>
      </c>
      <c r="F11" s="26">
        <v>0.30216256002243203</v>
      </c>
      <c r="G11" s="27">
        <v>0.96</v>
      </c>
      <c r="H11" s="23">
        <v>0.99978670241940404</v>
      </c>
    </row>
    <row r="12" spans="1:8" s="1" customFormat="1" ht="28.5" customHeight="1">
      <c r="A12" s="11" t="s">
        <v>94</v>
      </c>
      <c r="B12" s="14">
        <v>421.3</v>
      </c>
      <c r="C12" s="18">
        <v>419.49</v>
      </c>
      <c r="D12" s="13">
        <f t="shared" si="0"/>
        <v>0.99570377403275578</v>
      </c>
      <c r="E12" s="13">
        <v>0.46</v>
      </c>
      <c r="F12" s="26">
        <v>0.39595929436938598</v>
      </c>
      <c r="G12" s="27">
        <v>0.96</v>
      </c>
      <c r="H12" s="23">
        <v>0.99982366771159903</v>
      </c>
    </row>
    <row r="13" spans="1:8" s="1" customFormat="1" ht="28.5" customHeight="1">
      <c r="A13" s="19" t="s">
        <v>95</v>
      </c>
      <c r="B13" s="14">
        <v>87.28</v>
      </c>
      <c r="C13" s="18">
        <v>84.57</v>
      </c>
      <c r="D13" s="13">
        <f t="shared" si="0"/>
        <v>0.96895050412465622</v>
      </c>
      <c r="E13" s="13">
        <v>0.46</v>
      </c>
      <c r="F13" s="26" t="s">
        <v>200</v>
      </c>
      <c r="G13" s="27">
        <v>0.96</v>
      </c>
      <c r="H13" s="23">
        <v>0.99935263653483997</v>
      </c>
    </row>
    <row r="14" spans="1:8" s="1" customFormat="1" ht="28.5" customHeight="1">
      <c r="A14" s="19" t="s">
        <v>96</v>
      </c>
      <c r="B14" s="14">
        <v>194.77</v>
      </c>
      <c r="C14" s="18">
        <v>193.59</v>
      </c>
      <c r="D14" s="13">
        <f t="shared" si="0"/>
        <v>0.99394157211069467</v>
      </c>
      <c r="E14" s="13">
        <v>0.46</v>
      </c>
      <c r="F14" s="26">
        <v>0.42313949984935201</v>
      </c>
      <c r="G14" s="27">
        <v>0.96</v>
      </c>
      <c r="H14" s="23">
        <v>0.99890034364261204</v>
      </c>
    </row>
    <row r="15" spans="1:8" s="1" customFormat="1" ht="28.5" customHeight="1">
      <c r="A15" s="19" t="s">
        <v>97</v>
      </c>
      <c r="B15" s="14">
        <v>159.65</v>
      </c>
      <c r="C15" s="18">
        <v>156.02000000000001</v>
      </c>
      <c r="D15" s="13">
        <f t="shared" si="0"/>
        <v>0.97726276229251485</v>
      </c>
      <c r="E15" s="13">
        <v>0.46</v>
      </c>
      <c r="F15" s="26">
        <v>0.39600627190555199</v>
      </c>
      <c r="G15" s="27">
        <v>0.96</v>
      </c>
      <c r="H15" s="23">
        <v>0.99810954156382903</v>
      </c>
    </row>
    <row r="16" spans="1:8" s="1" customFormat="1" ht="28.5" customHeight="1">
      <c r="A16" s="19" t="s">
        <v>98</v>
      </c>
      <c r="B16" s="14">
        <v>145.41</v>
      </c>
      <c r="C16" s="18">
        <v>144.55000000000001</v>
      </c>
      <c r="D16" s="13">
        <f t="shared" si="0"/>
        <v>0.9940856887421774</v>
      </c>
      <c r="E16" s="13">
        <v>0.46</v>
      </c>
      <c r="F16" s="26">
        <v>0.37342931937172802</v>
      </c>
      <c r="G16" s="27">
        <v>0.96</v>
      </c>
      <c r="H16" s="23">
        <v>0.99915295795996595</v>
      </c>
    </row>
    <row r="17" spans="1:8" s="1" customFormat="1" ht="28.5" customHeight="1">
      <c r="A17" s="19" t="s">
        <v>99</v>
      </c>
      <c r="B17" s="14">
        <v>46.19</v>
      </c>
      <c r="C17" s="18">
        <v>46.21</v>
      </c>
      <c r="D17" s="13">
        <f t="shared" si="0"/>
        <v>1.0004329941545791</v>
      </c>
      <c r="E17" s="13">
        <v>0.46</v>
      </c>
      <c r="F17" s="26">
        <v>0.44257301558860401</v>
      </c>
      <c r="G17" s="27">
        <v>0.96</v>
      </c>
      <c r="H17" s="23">
        <v>0.99941680498856</v>
      </c>
    </row>
    <row r="18" spans="1:8" s="1" customFormat="1" ht="28.5" customHeight="1">
      <c r="A18" s="19" t="s">
        <v>100</v>
      </c>
      <c r="B18" s="14">
        <v>21.63</v>
      </c>
      <c r="C18" s="18">
        <v>21.13</v>
      </c>
      <c r="D18" s="13">
        <f t="shared" si="0"/>
        <v>0.97688395746648171</v>
      </c>
      <c r="E18" s="13">
        <v>0.46</v>
      </c>
      <c r="F18" s="26">
        <v>0.54446119065561405</v>
      </c>
      <c r="G18" s="27">
        <v>0.96</v>
      </c>
      <c r="H18" s="23">
        <v>0.99978788842931399</v>
      </c>
    </row>
    <row r="19" spans="1:8" s="1" customFormat="1" ht="28.5" customHeight="1">
      <c r="A19" s="17" t="s">
        <v>101</v>
      </c>
      <c r="B19" s="14">
        <v>13.98</v>
      </c>
      <c r="C19" s="18">
        <v>13.97</v>
      </c>
      <c r="D19" s="13">
        <f t="shared" si="0"/>
        <v>0.99928469241773965</v>
      </c>
      <c r="E19" s="13">
        <v>0.46</v>
      </c>
      <c r="F19" s="26" t="s">
        <v>21</v>
      </c>
      <c r="G19" s="27">
        <v>0.96</v>
      </c>
      <c r="H19" s="23">
        <v>0.99701195219123495</v>
      </c>
    </row>
    <row r="20" spans="1:8" s="1" customFormat="1" ht="28.5" customHeight="1">
      <c r="A20" s="19" t="s">
        <v>102</v>
      </c>
      <c r="B20" s="14">
        <v>2.88</v>
      </c>
      <c r="C20" s="18">
        <v>2.86</v>
      </c>
      <c r="D20" s="13">
        <f t="shared" si="0"/>
        <v>0.99305555555555558</v>
      </c>
      <c r="E20" s="13">
        <v>0.46</v>
      </c>
      <c r="F20" s="26" t="s">
        <v>21</v>
      </c>
      <c r="G20" s="27">
        <v>0.96</v>
      </c>
      <c r="H20" s="23">
        <v>0.99664053751399795</v>
      </c>
    </row>
    <row r="21" spans="1:8" s="1" customFormat="1" ht="28.5" customHeight="1">
      <c r="A21" s="20" t="s">
        <v>135</v>
      </c>
      <c r="B21" s="14">
        <v>25.44</v>
      </c>
      <c r="C21" s="18">
        <v>32.299999999999997</v>
      </c>
      <c r="D21" s="13">
        <f t="shared" si="0"/>
        <v>1.2696540880503142</v>
      </c>
      <c r="E21" s="13">
        <v>0.46</v>
      </c>
      <c r="F21" s="26" t="s">
        <v>21</v>
      </c>
      <c r="G21" s="27">
        <v>0.96</v>
      </c>
      <c r="H21" s="23">
        <v>0.99906716417910402</v>
      </c>
    </row>
    <row r="22" spans="1:8" ht="13.5" customHeight="1"/>
  </sheetData>
  <mergeCells count="5">
    <mergeCell ref="A2:H2"/>
    <mergeCell ref="B4:D4"/>
    <mergeCell ref="E4:F4"/>
    <mergeCell ref="G4:H4"/>
    <mergeCell ref="A4:A5"/>
  </mergeCells>
  <phoneticPr fontId="62" type="noConversion"/>
  <printOptions horizontalCentered="1"/>
  <pageMargins left="0.55118110236220497" right="0.55118110236220497" top="0.98425196850393704" bottom="0.98425196850393704" header="0.511811023622047" footer="0.511811023622047"/>
  <pageSetup paperSize="9" orientation="portrait" verticalDpi="18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21"/>
  <sheetViews>
    <sheetView workbookViewId="0">
      <selection activeCell="L1" sqref="L1:L1048576"/>
    </sheetView>
  </sheetViews>
  <sheetFormatPr defaultColWidth="8.625" defaultRowHeight="14.25"/>
  <cols>
    <col min="1" max="1" width="4.625" style="177" customWidth="1"/>
    <col min="2" max="2" width="11" style="177" customWidth="1"/>
    <col min="3" max="3" width="8.625" style="177" customWidth="1"/>
    <col min="4" max="5" width="8.625" style="191" customWidth="1"/>
    <col min="6" max="6" width="10.25" style="204" customWidth="1"/>
    <col min="7" max="8" width="8.625" style="191" customWidth="1"/>
    <col min="9" max="9" width="8.625" style="204" customWidth="1"/>
    <col min="10" max="10" width="9.375" style="191" customWidth="1"/>
    <col min="11" max="11" width="9.75" style="191" customWidth="1"/>
    <col min="12" max="252" width="9" style="177" customWidth="1"/>
    <col min="253" max="253" width="4.625" style="177" customWidth="1"/>
    <col min="254" max="254" width="11" style="177" customWidth="1"/>
    <col min="255" max="256" width="8.625" style="177"/>
    <col min="257" max="257" width="4.625" style="177" customWidth="1"/>
    <col min="258" max="258" width="11" style="177" customWidth="1"/>
    <col min="259" max="261" width="8.625" style="177" customWidth="1"/>
    <col min="262" max="262" width="10.25" style="177" customWidth="1"/>
    <col min="263" max="265" width="8.625" style="177" customWidth="1"/>
    <col min="266" max="266" width="9.375" style="177" customWidth="1"/>
    <col min="267" max="267" width="9.75" style="177" customWidth="1"/>
    <col min="268" max="508" width="9" style="177" customWidth="1"/>
    <col min="509" max="509" width="4.625" style="177" customWidth="1"/>
    <col min="510" max="510" width="11" style="177" customWidth="1"/>
    <col min="511" max="512" width="8.625" style="177"/>
    <col min="513" max="513" width="4.625" style="177" customWidth="1"/>
    <col min="514" max="514" width="11" style="177" customWidth="1"/>
    <col min="515" max="517" width="8.625" style="177" customWidth="1"/>
    <col min="518" max="518" width="10.25" style="177" customWidth="1"/>
    <col min="519" max="521" width="8.625" style="177" customWidth="1"/>
    <col min="522" max="522" width="9.375" style="177" customWidth="1"/>
    <col min="523" max="523" width="9.75" style="177" customWidth="1"/>
    <col min="524" max="764" width="9" style="177" customWidth="1"/>
    <col min="765" max="765" width="4.625" style="177" customWidth="1"/>
    <col min="766" max="766" width="11" style="177" customWidth="1"/>
    <col min="767" max="768" width="8.625" style="177"/>
    <col min="769" max="769" width="4.625" style="177" customWidth="1"/>
    <col min="770" max="770" width="11" style="177" customWidth="1"/>
    <col min="771" max="773" width="8.625" style="177" customWidth="1"/>
    <col min="774" max="774" width="10.25" style="177" customWidth="1"/>
    <col min="775" max="777" width="8.625" style="177" customWidth="1"/>
    <col min="778" max="778" width="9.375" style="177" customWidth="1"/>
    <col min="779" max="779" width="9.75" style="177" customWidth="1"/>
    <col min="780" max="1020" width="9" style="177" customWidth="1"/>
    <col min="1021" max="1021" width="4.625" style="177" customWidth="1"/>
    <col min="1022" max="1022" width="11" style="177" customWidth="1"/>
    <col min="1023" max="1024" width="8.625" style="177"/>
    <col min="1025" max="1025" width="4.625" style="177" customWidth="1"/>
    <col min="1026" max="1026" width="11" style="177" customWidth="1"/>
    <col min="1027" max="1029" width="8.625" style="177" customWidth="1"/>
    <col min="1030" max="1030" width="10.25" style="177" customWidth="1"/>
    <col min="1031" max="1033" width="8.625" style="177" customWidth="1"/>
    <col min="1034" max="1034" width="9.375" style="177" customWidth="1"/>
    <col min="1035" max="1035" width="9.75" style="177" customWidth="1"/>
    <col min="1036" max="1276" width="9" style="177" customWidth="1"/>
    <col min="1277" max="1277" width="4.625" style="177" customWidth="1"/>
    <col min="1278" max="1278" width="11" style="177" customWidth="1"/>
    <col min="1279" max="1280" width="8.625" style="177"/>
    <col min="1281" max="1281" width="4.625" style="177" customWidth="1"/>
    <col min="1282" max="1282" width="11" style="177" customWidth="1"/>
    <col min="1283" max="1285" width="8.625" style="177" customWidth="1"/>
    <col min="1286" max="1286" width="10.25" style="177" customWidth="1"/>
    <col min="1287" max="1289" width="8.625" style="177" customWidth="1"/>
    <col min="1290" max="1290" width="9.375" style="177" customWidth="1"/>
    <col min="1291" max="1291" width="9.75" style="177" customWidth="1"/>
    <col min="1292" max="1532" width="9" style="177" customWidth="1"/>
    <col min="1533" max="1533" width="4.625" style="177" customWidth="1"/>
    <col min="1534" max="1534" width="11" style="177" customWidth="1"/>
    <col min="1535" max="1536" width="8.625" style="177"/>
    <col min="1537" max="1537" width="4.625" style="177" customWidth="1"/>
    <col min="1538" max="1538" width="11" style="177" customWidth="1"/>
    <col min="1539" max="1541" width="8.625" style="177" customWidth="1"/>
    <col min="1542" max="1542" width="10.25" style="177" customWidth="1"/>
    <col min="1543" max="1545" width="8.625" style="177" customWidth="1"/>
    <col min="1546" max="1546" width="9.375" style="177" customWidth="1"/>
    <col min="1547" max="1547" width="9.75" style="177" customWidth="1"/>
    <col min="1548" max="1788" width="9" style="177" customWidth="1"/>
    <col min="1789" max="1789" width="4.625" style="177" customWidth="1"/>
    <col min="1790" max="1790" width="11" style="177" customWidth="1"/>
    <col min="1791" max="1792" width="8.625" style="177"/>
    <col min="1793" max="1793" width="4.625" style="177" customWidth="1"/>
    <col min="1794" max="1794" width="11" style="177" customWidth="1"/>
    <col min="1795" max="1797" width="8.625" style="177" customWidth="1"/>
    <col min="1798" max="1798" width="10.25" style="177" customWidth="1"/>
    <col min="1799" max="1801" width="8.625" style="177" customWidth="1"/>
    <col min="1802" max="1802" width="9.375" style="177" customWidth="1"/>
    <col min="1803" max="1803" width="9.75" style="177" customWidth="1"/>
    <col min="1804" max="2044" width="9" style="177" customWidth="1"/>
    <col min="2045" max="2045" width="4.625" style="177" customWidth="1"/>
    <col min="2046" max="2046" width="11" style="177" customWidth="1"/>
    <col min="2047" max="2048" width="8.625" style="177"/>
    <col min="2049" max="2049" width="4.625" style="177" customWidth="1"/>
    <col min="2050" max="2050" width="11" style="177" customWidth="1"/>
    <col min="2051" max="2053" width="8.625" style="177" customWidth="1"/>
    <col min="2054" max="2054" width="10.25" style="177" customWidth="1"/>
    <col min="2055" max="2057" width="8.625" style="177" customWidth="1"/>
    <col min="2058" max="2058" width="9.375" style="177" customWidth="1"/>
    <col min="2059" max="2059" width="9.75" style="177" customWidth="1"/>
    <col min="2060" max="2300" width="9" style="177" customWidth="1"/>
    <col min="2301" max="2301" width="4.625" style="177" customWidth="1"/>
    <col min="2302" max="2302" width="11" style="177" customWidth="1"/>
    <col min="2303" max="2304" width="8.625" style="177"/>
    <col min="2305" max="2305" width="4.625" style="177" customWidth="1"/>
    <col min="2306" max="2306" width="11" style="177" customWidth="1"/>
    <col min="2307" max="2309" width="8.625" style="177" customWidth="1"/>
    <col min="2310" max="2310" width="10.25" style="177" customWidth="1"/>
    <col min="2311" max="2313" width="8.625" style="177" customWidth="1"/>
    <col min="2314" max="2314" width="9.375" style="177" customWidth="1"/>
    <col min="2315" max="2315" width="9.75" style="177" customWidth="1"/>
    <col min="2316" max="2556" width="9" style="177" customWidth="1"/>
    <col min="2557" max="2557" width="4.625" style="177" customWidth="1"/>
    <col min="2558" max="2558" width="11" style="177" customWidth="1"/>
    <col min="2559" max="2560" width="8.625" style="177"/>
    <col min="2561" max="2561" width="4.625" style="177" customWidth="1"/>
    <col min="2562" max="2562" width="11" style="177" customWidth="1"/>
    <col min="2563" max="2565" width="8.625" style="177" customWidth="1"/>
    <col min="2566" max="2566" width="10.25" style="177" customWidth="1"/>
    <col min="2567" max="2569" width="8.625" style="177" customWidth="1"/>
    <col min="2570" max="2570" width="9.375" style="177" customWidth="1"/>
    <col min="2571" max="2571" width="9.75" style="177" customWidth="1"/>
    <col min="2572" max="2812" width="9" style="177" customWidth="1"/>
    <col min="2813" max="2813" width="4.625" style="177" customWidth="1"/>
    <col min="2814" max="2814" width="11" style="177" customWidth="1"/>
    <col min="2815" max="2816" width="8.625" style="177"/>
    <col min="2817" max="2817" width="4.625" style="177" customWidth="1"/>
    <col min="2818" max="2818" width="11" style="177" customWidth="1"/>
    <col min="2819" max="2821" width="8.625" style="177" customWidth="1"/>
    <col min="2822" max="2822" width="10.25" style="177" customWidth="1"/>
    <col min="2823" max="2825" width="8.625" style="177" customWidth="1"/>
    <col min="2826" max="2826" width="9.375" style="177" customWidth="1"/>
    <col min="2827" max="2827" width="9.75" style="177" customWidth="1"/>
    <col min="2828" max="3068" width="9" style="177" customWidth="1"/>
    <col min="3069" max="3069" width="4.625" style="177" customWidth="1"/>
    <col min="3070" max="3070" width="11" style="177" customWidth="1"/>
    <col min="3071" max="3072" width="8.625" style="177"/>
    <col min="3073" max="3073" width="4.625" style="177" customWidth="1"/>
    <col min="3074" max="3074" width="11" style="177" customWidth="1"/>
    <col min="3075" max="3077" width="8.625" style="177" customWidth="1"/>
    <col min="3078" max="3078" width="10.25" style="177" customWidth="1"/>
    <col min="3079" max="3081" width="8.625" style="177" customWidth="1"/>
    <col min="3082" max="3082" width="9.375" style="177" customWidth="1"/>
    <col min="3083" max="3083" width="9.75" style="177" customWidth="1"/>
    <col min="3084" max="3324" width="9" style="177" customWidth="1"/>
    <col min="3325" max="3325" width="4.625" style="177" customWidth="1"/>
    <col min="3326" max="3326" width="11" style="177" customWidth="1"/>
    <col min="3327" max="3328" width="8.625" style="177"/>
    <col min="3329" max="3329" width="4.625" style="177" customWidth="1"/>
    <col min="3330" max="3330" width="11" style="177" customWidth="1"/>
    <col min="3331" max="3333" width="8.625" style="177" customWidth="1"/>
    <col min="3334" max="3334" width="10.25" style="177" customWidth="1"/>
    <col min="3335" max="3337" width="8.625" style="177" customWidth="1"/>
    <col min="3338" max="3338" width="9.375" style="177" customWidth="1"/>
    <col min="3339" max="3339" width="9.75" style="177" customWidth="1"/>
    <col min="3340" max="3580" width="9" style="177" customWidth="1"/>
    <col min="3581" max="3581" width="4.625" style="177" customWidth="1"/>
    <col min="3582" max="3582" width="11" style="177" customWidth="1"/>
    <col min="3583" max="3584" width="8.625" style="177"/>
    <col min="3585" max="3585" width="4.625" style="177" customWidth="1"/>
    <col min="3586" max="3586" width="11" style="177" customWidth="1"/>
    <col min="3587" max="3589" width="8.625" style="177" customWidth="1"/>
    <col min="3590" max="3590" width="10.25" style="177" customWidth="1"/>
    <col min="3591" max="3593" width="8.625" style="177" customWidth="1"/>
    <col min="3594" max="3594" width="9.375" style="177" customWidth="1"/>
    <col min="3595" max="3595" width="9.75" style="177" customWidth="1"/>
    <col min="3596" max="3836" width="9" style="177" customWidth="1"/>
    <col min="3837" max="3837" width="4.625" style="177" customWidth="1"/>
    <col min="3838" max="3838" width="11" style="177" customWidth="1"/>
    <col min="3839" max="3840" width="8.625" style="177"/>
    <col min="3841" max="3841" width="4.625" style="177" customWidth="1"/>
    <col min="3842" max="3842" width="11" style="177" customWidth="1"/>
    <col min="3843" max="3845" width="8.625" style="177" customWidth="1"/>
    <col min="3846" max="3846" width="10.25" style="177" customWidth="1"/>
    <col min="3847" max="3849" width="8.625" style="177" customWidth="1"/>
    <col min="3850" max="3850" width="9.375" style="177" customWidth="1"/>
    <col min="3851" max="3851" width="9.75" style="177" customWidth="1"/>
    <col min="3852" max="4092" width="9" style="177" customWidth="1"/>
    <col min="4093" max="4093" width="4.625" style="177" customWidth="1"/>
    <col min="4094" max="4094" width="11" style="177" customWidth="1"/>
    <col min="4095" max="4096" width="8.625" style="177"/>
    <col min="4097" max="4097" width="4.625" style="177" customWidth="1"/>
    <col min="4098" max="4098" width="11" style="177" customWidth="1"/>
    <col min="4099" max="4101" width="8.625" style="177" customWidth="1"/>
    <col min="4102" max="4102" width="10.25" style="177" customWidth="1"/>
    <col min="4103" max="4105" width="8.625" style="177" customWidth="1"/>
    <col min="4106" max="4106" width="9.375" style="177" customWidth="1"/>
    <col min="4107" max="4107" width="9.75" style="177" customWidth="1"/>
    <col min="4108" max="4348" width="9" style="177" customWidth="1"/>
    <col min="4349" max="4349" width="4.625" style="177" customWidth="1"/>
    <col min="4350" max="4350" width="11" style="177" customWidth="1"/>
    <col min="4351" max="4352" width="8.625" style="177"/>
    <col min="4353" max="4353" width="4.625" style="177" customWidth="1"/>
    <col min="4354" max="4354" width="11" style="177" customWidth="1"/>
    <col min="4355" max="4357" width="8.625" style="177" customWidth="1"/>
    <col min="4358" max="4358" width="10.25" style="177" customWidth="1"/>
    <col min="4359" max="4361" width="8.625" style="177" customWidth="1"/>
    <col min="4362" max="4362" width="9.375" style="177" customWidth="1"/>
    <col min="4363" max="4363" width="9.75" style="177" customWidth="1"/>
    <col min="4364" max="4604" width="9" style="177" customWidth="1"/>
    <col min="4605" max="4605" width="4.625" style="177" customWidth="1"/>
    <col min="4606" max="4606" width="11" style="177" customWidth="1"/>
    <col min="4607" max="4608" width="8.625" style="177"/>
    <col min="4609" max="4609" width="4.625" style="177" customWidth="1"/>
    <col min="4610" max="4610" width="11" style="177" customWidth="1"/>
    <col min="4611" max="4613" width="8.625" style="177" customWidth="1"/>
    <col min="4614" max="4614" width="10.25" style="177" customWidth="1"/>
    <col min="4615" max="4617" width="8.625" style="177" customWidth="1"/>
    <col min="4618" max="4618" width="9.375" style="177" customWidth="1"/>
    <col min="4619" max="4619" width="9.75" style="177" customWidth="1"/>
    <col min="4620" max="4860" width="9" style="177" customWidth="1"/>
    <col min="4861" max="4861" width="4.625" style="177" customWidth="1"/>
    <col min="4862" max="4862" width="11" style="177" customWidth="1"/>
    <col min="4863" max="4864" width="8.625" style="177"/>
    <col min="4865" max="4865" width="4.625" style="177" customWidth="1"/>
    <col min="4866" max="4866" width="11" style="177" customWidth="1"/>
    <col min="4867" max="4869" width="8.625" style="177" customWidth="1"/>
    <col min="4870" max="4870" width="10.25" style="177" customWidth="1"/>
    <col min="4871" max="4873" width="8.625" style="177" customWidth="1"/>
    <col min="4874" max="4874" width="9.375" style="177" customWidth="1"/>
    <col min="4875" max="4875" width="9.75" style="177" customWidth="1"/>
    <col min="4876" max="5116" width="9" style="177" customWidth="1"/>
    <col min="5117" max="5117" width="4.625" style="177" customWidth="1"/>
    <col min="5118" max="5118" width="11" style="177" customWidth="1"/>
    <col min="5119" max="5120" width="8.625" style="177"/>
    <col min="5121" max="5121" width="4.625" style="177" customWidth="1"/>
    <col min="5122" max="5122" width="11" style="177" customWidth="1"/>
    <col min="5123" max="5125" width="8.625" style="177" customWidth="1"/>
    <col min="5126" max="5126" width="10.25" style="177" customWidth="1"/>
    <col min="5127" max="5129" width="8.625" style="177" customWidth="1"/>
    <col min="5130" max="5130" width="9.375" style="177" customWidth="1"/>
    <col min="5131" max="5131" width="9.75" style="177" customWidth="1"/>
    <col min="5132" max="5372" width="9" style="177" customWidth="1"/>
    <col min="5373" max="5373" width="4.625" style="177" customWidth="1"/>
    <col min="5374" max="5374" width="11" style="177" customWidth="1"/>
    <col min="5375" max="5376" width="8.625" style="177"/>
    <col min="5377" max="5377" width="4.625" style="177" customWidth="1"/>
    <col min="5378" max="5378" width="11" style="177" customWidth="1"/>
    <col min="5379" max="5381" width="8.625" style="177" customWidth="1"/>
    <col min="5382" max="5382" width="10.25" style="177" customWidth="1"/>
    <col min="5383" max="5385" width="8.625" style="177" customWidth="1"/>
    <col min="5386" max="5386" width="9.375" style="177" customWidth="1"/>
    <col min="5387" max="5387" width="9.75" style="177" customWidth="1"/>
    <col min="5388" max="5628" width="9" style="177" customWidth="1"/>
    <col min="5629" max="5629" width="4.625" style="177" customWidth="1"/>
    <col min="5630" max="5630" width="11" style="177" customWidth="1"/>
    <col min="5631" max="5632" width="8.625" style="177"/>
    <col min="5633" max="5633" width="4.625" style="177" customWidth="1"/>
    <col min="5634" max="5634" width="11" style="177" customWidth="1"/>
    <col min="5635" max="5637" width="8.625" style="177" customWidth="1"/>
    <col min="5638" max="5638" width="10.25" style="177" customWidth="1"/>
    <col min="5639" max="5641" width="8.625" style="177" customWidth="1"/>
    <col min="5642" max="5642" width="9.375" style="177" customWidth="1"/>
    <col min="5643" max="5643" width="9.75" style="177" customWidth="1"/>
    <col min="5644" max="5884" width="9" style="177" customWidth="1"/>
    <col min="5885" max="5885" width="4.625" style="177" customWidth="1"/>
    <col min="5886" max="5886" width="11" style="177" customWidth="1"/>
    <col min="5887" max="5888" width="8.625" style="177"/>
    <col min="5889" max="5889" width="4.625" style="177" customWidth="1"/>
    <col min="5890" max="5890" width="11" style="177" customWidth="1"/>
    <col min="5891" max="5893" width="8.625" style="177" customWidth="1"/>
    <col min="5894" max="5894" width="10.25" style="177" customWidth="1"/>
    <col min="5895" max="5897" width="8.625" style="177" customWidth="1"/>
    <col min="5898" max="5898" width="9.375" style="177" customWidth="1"/>
    <col min="5899" max="5899" width="9.75" style="177" customWidth="1"/>
    <col min="5900" max="6140" width="9" style="177" customWidth="1"/>
    <col min="6141" max="6141" width="4.625" style="177" customWidth="1"/>
    <col min="6142" max="6142" width="11" style="177" customWidth="1"/>
    <col min="6143" max="6144" width="8.625" style="177"/>
    <col min="6145" max="6145" width="4.625" style="177" customWidth="1"/>
    <col min="6146" max="6146" width="11" style="177" customWidth="1"/>
    <col min="6147" max="6149" width="8.625" style="177" customWidth="1"/>
    <col min="6150" max="6150" width="10.25" style="177" customWidth="1"/>
    <col min="6151" max="6153" width="8.625" style="177" customWidth="1"/>
    <col min="6154" max="6154" width="9.375" style="177" customWidth="1"/>
    <col min="6155" max="6155" width="9.75" style="177" customWidth="1"/>
    <col min="6156" max="6396" width="9" style="177" customWidth="1"/>
    <col min="6397" max="6397" width="4.625" style="177" customWidth="1"/>
    <col min="6398" max="6398" width="11" style="177" customWidth="1"/>
    <col min="6399" max="6400" width="8.625" style="177"/>
    <col min="6401" max="6401" width="4.625" style="177" customWidth="1"/>
    <col min="6402" max="6402" width="11" style="177" customWidth="1"/>
    <col min="6403" max="6405" width="8.625" style="177" customWidth="1"/>
    <col min="6406" max="6406" width="10.25" style="177" customWidth="1"/>
    <col min="6407" max="6409" width="8.625" style="177" customWidth="1"/>
    <col min="6410" max="6410" width="9.375" style="177" customWidth="1"/>
    <col min="6411" max="6411" width="9.75" style="177" customWidth="1"/>
    <col min="6412" max="6652" width="9" style="177" customWidth="1"/>
    <col min="6653" max="6653" width="4.625" style="177" customWidth="1"/>
    <col min="6654" max="6654" width="11" style="177" customWidth="1"/>
    <col min="6655" max="6656" width="8.625" style="177"/>
    <col min="6657" max="6657" width="4.625" style="177" customWidth="1"/>
    <col min="6658" max="6658" width="11" style="177" customWidth="1"/>
    <col min="6659" max="6661" width="8.625" style="177" customWidth="1"/>
    <col min="6662" max="6662" width="10.25" style="177" customWidth="1"/>
    <col min="6663" max="6665" width="8.625" style="177" customWidth="1"/>
    <col min="6666" max="6666" width="9.375" style="177" customWidth="1"/>
    <col min="6667" max="6667" width="9.75" style="177" customWidth="1"/>
    <col min="6668" max="6908" width="9" style="177" customWidth="1"/>
    <col min="6909" max="6909" width="4.625" style="177" customWidth="1"/>
    <col min="6910" max="6910" width="11" style="177" customWidth="1"/>
    <col min="6911" max="6912" width="8.625" style="177"/>
    <col min="6913" max="6913" width="4.625" style="177" customWidth="1"/>
    <col min="6914" max="6914" width="11" style="177" customWidth="1"/>
    <col min="6915" max="6917" width="8.625" style="177" customWidth="1"/>
    <col min="6918" max="6918" width="10.25" style="177" customWidth="1"/>
    <col min="6919" max="6921" width="8.625" style="177" customWidth="1"/>
    <col min="6922" max="6922" width="9.375" style="177" customWidth="1"/>
    <col min="6923" max="6923" width="9.75" style="177" customWidth="1"/>
    <col min="6924" max="7164" width="9" style="177" customWidth="1"/>
    <col min="7165" max="7165" width="4.625" style="177" customWidth="1"/>
    <col min="7166" max="7166" width="11" style="177" customWidth="1"/>
    <col min="7167" max="7168" width="8.625" style="177"/>
    <col min="7169" max="7169" width="4.625" style="177" customWidth="1"/>
    <col min="7170" max="7170" width="11" style="177" customWidth="1"/>
    <col min="7171" max="7173" width="8.625" style="177" customWidth="1"/>
    <col min="7174" max="7174" width="10.25" style="177" customWidth="1"/>
    <col min="7175" max="7177" width="8.625" style="177" customWidth="1"/>
    <col min="7178" max="7178" width="9.375" style="177" customWidth="1"/>
    <col min="7179" max="7179" width="9.75" style="177" customWidth="1"/>
    <col min="7180" max="7420" width="9" style="177" customWidth="1"/>
    <col min="7421" max="7421" width="4.625" style="177" customWidth="1"/>
    <col min="7422" max="7422" width="11" style="177" customWidth="1"/>
    <col min="7423" max="7424" width="8.625" style="177"/>
    <col min="7425" max="7425" width="4.625" style="177" customWidth="1"/>
    <col min="7426" max="7426" width="11" style="177" customWidth="1"/>
    <col min="7427" max="7429" width="8.625" style="177" customWidth="1"/>
    <col min="7430" max="7430" width="10.25" style="177" customWidth="1"/>
    <col min="7431" max="7433" width="8.625" style="177" customWidth="1"/>
    <col min="7434" max="7434" width="9.375" style="177" customWidth="1"/>
    <col min="7435" max="7435" width="9.75" style="177" customWidth="1"/>
    <col min="7436" max="7676" width="9" style="177" customWidth="1"/>
    <col min="7677" max="7677" width="4.625" style="177" customWidth="1"/>
    <col min="7678" max="7678" width="11" style="177" customWidth="1"/>
    <col min="7679" max="7680" width="8.625" style="177"/>
    <col min="7681" max="7681" width="4.625" style="177" customWidth="1"/>
    <col min="7682" max="7682" width="11" style="177" customWidth="1"/>
    <col min="7683" max="7685" width="8.625" style="177" customWidth="1"/>
    <col min="7686" max="7686" width="10.25" style="177" customWidth="1"/>
    <col min="7687" max="7689" width="8.625" style="177" customWidth="1"/>
    <col min="7690" max="7690" width="9.375" style="177" customWidth="1"/>
    <col min="7691" max="7691" width="9.75" style="177" customWidth="1"/>
    <col min="7692" max="7932" width="9" style="177" customWidth="1"/>
    <col min="7933" max="7933" width="4.625" style="177" customWidth="1"/>
    <col min="7934" max="7934" width="11" style="177" customWidth="1"/>
    <col min="7935" max="7936" width="8.625" style="177"/>
    <col min="7937" max="7937" width="4.625" style="177" customWidth="1"/>
    <col min="7938" max="7938" width="11" style="177" customWidth="1"/>
    <col min="7939" max="7941" width="8.625" style="177" customWidth="1"/>
    <col min="7942" max="7942" width="10.25" style="177" customWidth="1"/>
    <col min="7943" max="7945" width="8.625" style="177" customWidth="1"/>
    <col min="7946" max="7946" width="9.375" style="177" customWidth="1"/>
    <col min="7947" max="7947" width="9.75" style="177" customWidth="1"/>
    <col min="7948" max="8188" width="9" style="177" customWidth="1"/>
    <col min="8189" max="8189" width="4.625" style="177" customWidth="1"/>
    <col min="8190" max="8190" width="11" style="177" customWidth="1"/>
    <col min="8191" max="8192" width="8.625" style="177"/>
    <col min="8193" max="8193" width="4.625" style="177" customWidth="1"/>
    <col min="8194" max="8194" width="11" style="177" customWidth="1"/>
    <col min="8195" max="8197" width="8.625" style="177" customWidth="1"/>
    <col min="8198" max="8198" width="10.25" style="177" customWidth="1"/>
    <col min="8199" max="8201" width="8.625" style="177" customWidth="1"/>
    <col min="8202" max="8202" width="9.375" style="177" customWidth="1"/>
    <col min="8203" max="8203" width="9.75" style="177" customWidth="1"/>
    <col min="8204" max="8444" width="9" style="177" customWidth="1"/>
    <col min="8445" max="8445" width="4.625" style="177" customWidth="1"/>
    <col min="8446" max="8446" width="11" style="177" customWidth="1"/>
    <col min="8447" max="8448" width="8.625" style="177"/>
    <col min="8449" max="8449" width="4.625" style="177" customWidth="1"/>
    <col min="8450" max="8450" width="11" style="177" customWidth="1"/>
    <col min="8451" max="8453" width="8.625" style="177" customWidth="1"/>
    <col min="8454" max="8454" width="10.25" style="177" customWidth="1"/>
    <col min="8455" max="8457" width="8.625" style="177" customWidth="1"/>
    <col min="8458" max="8458" width="9.375" style="177" customWidth="1"/>
    <col min="8459" max="8459" width="9.75" style="177" customWidth="1"/>
    <col min="8460" max="8700" width="9" style="177" customWidth="1"/>
    <col min="8701" max="8701" width="4.625" style="177" customWidth="1"/>
    <col min="8702" max="8702" width="11" style="177" customWidth="1"/>
    <col min="8703" max="8704" width="8.625" style="177"/>
    <col min="8705" max="8705" width="4.625" style="177" customWidth="1"/>
    <col min="8706" max="8706" width="11" style="177" customWidth="1"/>
    <col min="8707" max="8709" width="8.625" style="177" customWidth="1"/>
    <col min="8710" max="8710" width="10.25" style="177" customWidth="1"/>
    <col min="8711" max="8713" width="8.625" style="177" customWidth="1"/>
    <col min="8714" max="8714" width="9.375" style="177" customWidth="1"/>
    <col min="8715" max="8715" width="9.75" style="177" customWidth="1"/>
    <col min="8716" max="8956" width="9" style="177" customWidth="1"/>
    <col min="8957" max="8957" width="4.625" style="177" customWidth="1"/>
    <col min="8958" max="8958" width="11" style="177" customWidth="1"/>
    <col min="8959" max="8960" width="8.625" style="177"/>
    <col min="8961" max="8961" width="4.625" style="177" customWidth="1"/>
    <col min="8962" max="8962" width="11" style="177" customWidth="1"/>
    <col min="8963" max="8965" width="8.625" style="177" customWidth="1"/>
    <col min="8966" max="8966" width="10.25" style="177" customWidth="1"/>
    <col min="8967" max="8969" width="8.625" style="177" customWidth="1"/>
    <col min="8970" max="8970" width="9.375" style="177" customWidth="1"/>
    <col min="8971" max="8971" width="9.75" style="177" customWidth="1"/>
    <col min="8972" max="9212" width="9" style="177" customWidth="1"/>
    <col min="9213" max="9213" width="4.625" style="177" customWidth="1"/>
    <col min="9214" max="9214" width="11" style="177" customWidth="1"/>
    <col min="9215" max="9216" width="8.625" style="177"/>
    <col min="9217" max="9217" width="4.625" style="177" customWidth="1"/>
    <col min="9218" max="9218" width="11" style="177" customWidth="1"/>
    <col min="9219" max="9221" width="8.625" style="177" customWidth="1"/>
    <col min="9222" max="9222" width="10.25" style="177" customWidth="1"/>
    <col min="9223" max="9225" width="8.625" style="177" customWidth="1"/>
    <col min="9226" max="9226" width="9.375" style="177" customWidth="1"/>
    <col min="9227" max="9227" width="9.75" style="177" customWidth="1"/>
    <col min="9228" max="9468" width="9" style="177" customWidth="1"/>
    <col min="9469" max="9469" width="4.625" style="177" customWidth="1"/>
    <col min="9470" max="9470" width="11" style="177" customWidth="1"/>
    <col min="9471" max="9472" width="8.625" style="177"/>
    <col min="9473" max="9473" width="4.625" style="177" customWidth="1"/>
    <col min="9474" max="9474" width="11" style="177" customWidth="1"/>
    <col min="9475" max="9477" width="8.625" style="177" customWidth="1"/>
    <col min="9478" max="9478" width="10.25" style="177" customWidth="1"/>
    <col min="9479" max="9481" width="8.625" style="177" customWidth="1"/>
    <col min="9482" max="9482" width="9.375" style="177" customWidth="1"/>
    <col min="9483" max="9483" width="9.75" style="177" customWidth="1"/>
    <col min="9484" max="9724" width="9" style="177" customWidth="1"/>
    <col min="9725" max="9725" width="4.625" style="177" customWidth="1"/>
    <col min="9726" max="9726" width="11" style="177" customWidth="1"/>
    <col min="9727" max="9728" width="8.625" style="177"/>
    <col min="9729" max="9729" width="4.625" style="177" customWidth="1"/>
    <col min="9730" max="9730" width="11" style="177" customWidth="1"/>
    <col min="9731" max="9733" width="8.625" style="177" customWidth="1"/>
    <col min="9734" max="9734" width="10.25" style="177" customWidth="1"/>
    <col min="9735" max="9737" width="8.625" style="177" customWidth="1"/>
    <col min="9738" max="9738" width="9.375" style="177" customWidth="1"/>
    <col min="9739" max="9739" width="9.75" style="177" customWidth="1"/>
    <col min="9740" max="9980" width="9" style="177" customWidth="1"/>
    <col min="9981" max="9981" width="4.625" style="177" customWidth="1"/>
    <col min="9982" max="9982" width="11" style="177" customWidth="1"/>
    <col min="9983" max="9984" width="8.625" style="177"/>
    <col min="9985" max="9985" width="4.625" style="177" customWidth="1"/>
    <col min="9986" max="9986" width="11" style="177" customWidth="1"/>
    <col min="9987" max="9989" width="8.625" style="177" customWidth="1"/>
    <col min="9990" max="9990" width="10.25" style="177" customWidth="1"/>
    <col min="9991" max="9993" width="8.625" style="177" customWidth="1"/>
    <col min="9994" max="9994" width="9.375" style="177" customWidth="1"/>
    <col min="9995" max="9995" width="9.75" style="177" customWidth="1"/>
    <col min="9996" max="10236" width="9" style="177" customWidth="1"/>
    <col min="10237" max="10237" width="4.625" style="177" customWidth="1"/>
    <col min="10238" max="10238" width="11" style="177" customWidth="1"/>
    <col min="10239" max="10240" width="8.625" style="177"/>
    <col min="10241" max="10241" width="4.625" style="177" customWidth="1"/>
    <col min="10242" max="10242" width="11" style="177" customWidth="1"/>
    <col min="10243" max="10245" width="8.625" style="177" customWidth="1"/>
    <col min="10246" max="10246" width="10.25" style="177" customWidth="1"/>
    <col min="10247" max="10249" width="8.625" style="177" customWidth="1"/>
    <col min="10250" max="10250" width="9.375" style="177" customWidth="1"/>
    <col min="10251" max="10251" width="9.75" style="177" customWidth="1"/>
    <col min="10252" max="10492" width="9" style="177" customWidth="1"/>
    <col min="10493" max="10493" width="4.625" style="177" customWidth="1"/>
    <col min="10494" max="10494" width="11" style="177" customWidth="1"/>
    <col min="10495" max="10496" width="8.625" style="177"/>
    <col min="10497" max="10497" width="4.625" style="177" customWidth="1"/>
    <col min="10498" max="10498" width="11" style="177" customWidth="1"/>
    <col min="10499" max="10501" width="8.625" style="177" customWidth="1"/>
    <col min="10502" max="10502" width="10.25" style="177" customWidth="1"/>
    <col min="10503" max="10505" width="8.625" style="177" customWidth="1"/>
    <col min="10506" max="10506" width="9.375" style="177" customWidth="1"/>
    <col min="10507" max="10507" width="9.75" style="177" customWidth="1"/>
    <col min="10508" max="10748" width="9" style="177" customWidth="1"/>
    <col min="10749" max="10749" width="4.625" style="177" customWidth="1"/>
    <col min="10750" max="10750" width="11" style="177" customWidth="1"/>
    <col min="10751" max="10752" width="8.625" style="177"/>
    <col min="10753" max="10753" width="4.625" style="177" customWidth="1"/>
    <col min="10754" max="10754" width="11" style="177" customWidth="1"/>
    <col min="10755" max="10757" width="8.625" style="177" customWidth="1"/>
    <col min="10758" max="10758" width="10.25" style="177" customWidth="1"/>
    <col min="10759" max="10761" width="8.625" style="177" customWidth="1"/>
    <col min="10762" max="10762" width="9.375" style="177" customWidth="1"/>
    <col min="10763" max="10763" width="9.75" style="177" customWidth="1"/>
    <col min="10764" max="11004" width="9" style="177" customWidth="1"/>
    <col min="11005" max="11005" width="4.625" style="177" customWidth="1"/>
    <col min="11006" max="11006" width="11" style="177" customWidth="1"/>
    <col min="11007" max="11008" width="8.625" style="177"/>
    <col min="11009" max="11009" width="4.625" style="177" customWidth="1"/>
    <col min="11010" max="11010" width="11" style="177" customWidth="1"/>
    <col min="11011" max="11013" width="8.625" style="177" customWidth="1"/>
    <col min="11014" max="11014" width="10.25" style="177" customWidth="1"/>
    <col min="11015" max="11017" width="8.625" style="177" customWidth="1"/>
    <col min="11018" max="11018" width="9.375" style="177" customWidth="1"/>
    <col min="11019" max="11019" width="9.75" style="177" customWidth="1"/>
    <col min="11020" max="11260" width="9" style="177" customWidth="1"/>
    <col min="11261" max="11261" width="4.625" style="177" customWidth="1"/>
    <col min="11262" max="11262" width="11" style="177" customWidth="1"/>
    <col min="11263" max="11264" width="8.625" style="177"/>
    <col min="11265" max="11265" width="4.625" style="177" customWidth="1"/>
    <col min="11266" max="11266" width="11" style="177" customWidth="1"/>
    <col min="11267" max="11269" width="8.625" style="177" customWidth="1"/>
    <col min="11270" max="11270" width="10.25" style="177" customWidth="1"/>
    <col min="11271" max="11273" width="8.625" style="177" customWidth="1"/>
    <col min="11274" max="11274" width="9.375" style="177" customWidth="1"/>
    <col min="11275" max="11275" width="9.75" style="177" customWidth="1"/>
    <col min="11276" max="11516" width="9" style="177" customWidth="1"/>
    <col min="11517" max="11517" width="4.625" style="177" customWidth="1"/>
    <col min="11518" max="11518" width="11" style="177" customWidth="1"/>
    <col min="11519" max="11520" width="8.625" style="177"/>
    <col min="11521" max="11521" width="4.625" style="177" customWidth="1"/>
    <col min="11522" max="11522" width="11" style="177" customWidth="1"/>
    <col min="11523" max="11525" width="8.625" style="177" customWidth="1"/>
    <col min="11526" max="11526" width="10.25" style="177" customWidth="1"/>
    <col min="11527" max="11529" width="8.625" style="177" customWidth="1"/>
    <col min="11530" max="11530" width="9.375" style="177" customWidth="1"/>
    <col min="11531" max="11531" width="9.75" style="177" customWidth="1"/>
    <col min="11532" max="11772" width="9" style="177" customWidth="1"/>
    <col min="11773" max="11773" width="4.625" style="177" customWidth="1"/>
    <col min="11774" max="11774" width="11" style="177" customWidth="1"/>
    <col min="11775" max="11776" width="8.625" style="177"/>
    <col min="11777" max="11777" width="4.625" style="177" customWidth="1"/>
    <col min="11778" max="11778" width="11" style="177" customWidth="1"/>
    <col min="11779" max="11781" width="8.625" style="177" customWidth="1"/>
    <col min="11782" max="11782" width="10.25" style="177" customWidth="1"/>
    <col min="11783" max="11785" width="8.625" style="177" customWidth="1"/>
    <col min="11786" max="11786" width="9.375" style="177" customWidth="1"/>
    <col min="11787" max="11787" width="9.75" style="177" customWidth="1"/>
    <col min="11788" max="12028" width="9" style="177" customWidth="1"/>
    <col min="12029" max="12029" width="4.625" style="177" customWidth="1"/>
    <col min="12030" max="12030" width="11" style="177" customWidth="1"/>
    <col min="12031" max="12032" width="8.625" style="177"/>
    <col min="12033" max="12033" width="4.625" style="177" customWidth="1"/>
    <col min="12034" max="12034" width="11" style="177" customWidth="1"/>
    <col min="12035" max="12037" width="8.625" style="177" customWidth="1"/>
    <col min="12038" max="12038" width="10.25" style="177" customWidth="1"/>
    <col min="12039" max="12041" width="8.625" style="177" customWidth="1"/>
    <col min="12042" max="12042" width="9.375" style="177" customWidth="1"/>
    <col min="12043" max="12043" width="9.75" style="177" customWidth="1"/>
    <col min="12044" max="12284" width="9" style="177" customWidth="1"/>
    <col min="12285" max="12285" width="4.625" style="177" customWidth="1"/>
    <col min="12286" max="12286" width="11" style="177" customWidth="1"/>
    <col min="12287" max="12288" width="8.625" style="177"/>
    <col min="12289" max="12289" width="4.625" style="177" customWidth="1"/>
    <col min="12290" max="12290" width="11" style="177" customWidth="1"/>
    <col min="12291" max="12293" width="8.625" style="177" customWidth="1"/>
    <col min="12294" max="12294" width="10.25" style="177" customWidth="1"/>
    <col min="12295" max="12297" width="8.625" style="177" customWidth="1"/>
    <col min="12298" max="12298" width="9.375" style="177" customWidth="1"/>
    <col min="12299" max="12299" width="9.75" style="177" customWidth="1"/>
    <col min="12300" max="12540" width="9" style="177" customWidth="1"/>
    <col min="12541" max="12541" width="4.625" style="177" customWidth="1"/>
    <col min="12542" max="12542" width="11" style="177" customWidth="1"/>
    <col min="12543" max="12544" width="8.625" style="177"/>
    <col min="12545" max="12545" width="4.625" style="177" customWidth="1"/>
    <col min="12546" max="12546" width="11" style="177" customWidth="1"/>
    <col min="12547" max="12549" width="8.625" style="177" customWidth="1"/>
    <col min="12550" max="12550" width="10.25" style="177" customWidth="1"/>
    <col min="12551" max="12553" width="8.625" style="177" customWidth="1"/>
    <col min="12554" max="12554" width="9.375" style="177" customWidth="1"/>
    <col min="12555" max="12555" width="9.75" style="177" customWidth="1"/>
    <col min="12556" max="12796" width="9" style="177" customWidth="1"/>
    <col min="12797" max="12797" width="4.625" style="177" customWidth="1"/>
    <col min="12798" max="12798" width="11" style="177" customWidth="1"/>
    <col min="12799" max="12800" width="8.625" style="177"/>
    <col min="12801" max="12801" width="4.625" style="177" customWidth="1"/>
    <col min="12802" max="12802" width="11" style="177" customWidth="1"/>
    <col min="12803" max="12805" width="8.625" style="177" customWidth="1"/>
    <col min="12806" max="12806" width="10.25" style="177" customWidth="1"/>
    <col min="12807" max="12809" width="8.625" style="177" customWidth="1"/>
    <col min="12810" max="12810" width="9.375" style="177" customWidth="1"/>
    <col min="12811" max="12811" width="9.75" style="177" customWidth="1"/>
    <col min="12812" max="13052" width="9" style="177" customWidth="1"/>
    <col min="13053" max="13053" width="4.625" style="177" customWidth="1"/>
    <col min="13054" max="13054" width="11" style="177" customWidth="1"/>
    <col min="13055" max="13056" width="8.625" style="177"/>
    <col min="13057" max="13057" width="4.625" style="177" customWidth="1"/>
    <col min="13058" max="13058" width="11" style="177" customWidth="1"/>
    <col min="13059" max="13061" width="8.625" style="177" customWidth="1"/>
    <col min="13062" max="13062" width="10.25" style="177" customWidth="1"/>
    <col min="13063" max="13065" width="8.625" style="177" customWidth="1"/>
    <col min="13066" max="13066" width="9.375" style="177" customWidth="1"/>
    <col min="13067" max="13067" width="9.75" style="177" customWidth="1"/>
    <col min="13068" max="13308" width="9" style="177" customWidth="1"/>
    <col min="13309" max="13309" width="4.625" style="177" customWidth="1"/>
    <col min="13310" max="13310" width="11" style="177" customWidth="1"/>
    <col min="13311" max="13312" width="8.625" style="177"/>
    <col min="13313" max="13313" width="4.625" style="177" customWidth="1"/>
    <col min="13314" max="13314" width="11" style="177" customWidth="1"/>
    <col min="13315" max="13317" width="8.625" style="177" customWidth="1"/>
    <col min="13318" max="13318" width="10.25" style="177" customWidth="1"/>
    <col min="13319" max="13321" width="8.625" style="177" customWidth="1"/>
    <col min="13322" max="13322" width="9.375" style="177" customWidth="1"/>
    <col min="13323" max="13323" width="9.75" style="177" customWidth="1"/>
    <col min="13324" max="13564" width="9" style="177" customWidth="1"/>
    <col min="13565" max="13565" width="4.625" style="177" customWidth="1"/>
    <col min="13566" max="13566" width="11" style="177" customWidth="1"/>
    <col min="13567" max="13568" width="8.625" style="177"/>
    <col min="13569" max="13569" width="4.625" style="177" customWidth="1"/>
    <col min="13570" max="13570" width="11" style="177" customWidth="1"/>
    <col min="13571" max="13573" width="8.625" style="177" customWidth="1"/>
    <col min="13574" max="13574" width="10.25" style="177" customWidth="1"/>
    <col min="13575" max="13577" width="8.625" style="177" customWidth="1"/>
    <col min="13578" max="13578" width="9.375" style="177" customWidth="1"/>
    <col min="13579" max="13579" width="9.75" style="177" customWidth="1"/>
    <col min="13580" max="13820" width="9" style="177" customWidth="1"/>
    <col min="13821" max="13821" width="4.625" style="177" customWidth="1"/>
    <col min="13822" max="13822" width="11" style="177" customWidth="1"/>
    <col min="13823" max="13824" width="8.625" style="177"/>
    <col min="13825" max="13825" width="4.625" style="177" customWidth="1"/>
    <col min="13826" max="13826" width="11" style="177" customWidth="1"/>
    <col min="13827" max="13829" width="8.625" style="177" customWidth="1"/>
    <col min="13830" max="13830" width="10.25" style="177" customWidth="1"/>
    <col min="13831" max="13833" width="8.625" style="177" customWidth="1"/>
    <col min="13834" max="13834" width="9.375" style="177" customWidth="1"/>
    <col min="13835" max="13835" width="9.75" style="177" customWidth="1"/>
    <col min="13836" max="14076" width="9" style="177" customWidth="1"/>
    <col min="14077" max="14077" width="4.625" style="177" customWidth="1"/>
    <col min="14078" max="14078" width="11" style="177" customWidth="1"/>
    <col min="14079" max="14080" width="8.625" style="177"/>
    <col min="14081" max="14081" width="4.625" style="177" customWidth="1"/>
    <col min="14082" max="14082" width="11" style="177" customWidth="1"/>
    <col min="14083" max="14085" width="8.625" style="177" customWidth="1"/>
    <col min="14086" max="14086" width="10.25" style="177" customWidth="1"/>
    <col min="14087" max="14089" width="8.625" style="177" customWidth="1"/>
    <col min="14090" max="14090" width="9.375" style="177" customWidth="1"/>
    <col min="14091" max="14091" width="9.75" style="177" customWidth="1"/>
    <col min="14092" max="14332" width="9" style="177" customWidth="1"/>
    <col min="14333" max="14333" width="4.625" style="177" customWidth="1"/>
    <col min="14334" max="14334" width="11" style="177" customWidth="1"/>
    <col min="14335" max="14336" width="8.625" style="177"/>
    <col min="14337" max="14337" width="4.625" style="177" customWidth="1"/>
    <col min="14338" max="14338" width="11" style="177" customWidth="1"/>
    <col min="14339" max="14341" width="8.625" style="177" customWidth="1"/>
    <col min="14342" max="14342" width="10.25" style="177" customWidth="1"/>
    <col min="14343" max="14345" width="8.625" style="177" customWidth="1"/>
    <col min="14346" max="14346" width="9.375" style="177" customWidth="1"/>
    <col min="14347" max="14347" width="9.75" style="177" customWidth="1"/>
    <col min="14348" max="14588" width="9" style="177" customWidth="1"/>
    <col min="14589" max="14589" width="4.625" style="177" customWidth="1"/>
    <col min="14590" max="14590" width="11" style="177" customWidth="1"/>
    <col min="14591" max="14592" width="8.625" style="177"/>
    <col min="14593" max="14593" width="4.625" style="177" customWidth="1"/>
    <col min="14594" max="14594" width="11" style="177" customWidth="1"/>
    <col min="14595" max="14597" width="8.625" style="177" customWidth="1"/>
    <col min="14598" max="14598" width="10.25" style="177" customWidth="1"/>
    <col min="14599" max="14601" width="8.625" style="177" customWidth="1"/>
    <col min="14602" max="14602" width="9.375" style="177" customWidth="1"/>
    <col min="14603" max="14603" width="9.75" style="177" customWidth="1"/>
    <col min="14604" max="14844" width="9" style="177" customWidth="1"/>
    <col min="14845" max="14845" width="4.625" style="177" customWidth="1"/>
    <col min="14846" max="14846" width="11" style="177" customWidth="1"/>
    <col min="14847" max="14848" width="8.625" style="177"/>
    <col min="14849" max="14849" width="4.625" style="177" customWidth="1"/>
    <col min="14850" max="14850" width="11" style="177" customWidth="1"/>
    <col min="14851" max="14853" width="8.625" style="177" customWidth="1"/>
    <col min="14854" max="14854" width="10.25" style="177" customWidth="1"/>
    <col min="14855" max="14857" width="8.625" style="177" customWidth="1"/>
    <col min="14858" max="14858" width="9.375" style="177" customWidth="1"/>
    <col min="14859" max="14859" width="9.75" style="177" customWidth="1"/>
    <col min="14860" max="15100" width="9" style="177" customWidth="1"/>
    <col min="15101" max="15101" width="4.625" style="177" customWidth="1"/>
    <col min="15102" max="15102" width="11" style="177" customWidth="1"/>
    <col min="15103" max="15104" width="8.625" style="177"/>
    <col min="15105" max="15105" width="4.625" style="177" customWidth="1"/>
    <col min="15106" max="15106" width="11" style="177" customWidth="1"/>
    <col min="15107" max="15109" width="8.625" style="177" customWidth="1"/>
    <col min="15110" max="15110" width="10.25" style="177" customWidth="1"/>
    <col min="15111" max="15113" width="8.625" style="177" customWidth="1"/>
    <col min="15114" max="15114" width="9.375" style="177" customWidth="1"/>
    <col min="15115" max="15115" width="9.75" style="177" customWidth="1"/>
    <col min="15116" max="15356" width="9" style="177" customWidth="1"/>
    <col min="15357" max="15357" width="4.625" style="177" customWidth="1"/>
    <col min="15358" max="15358" width="11" style="177" customWidth="1"/>
    <col min="15359" max="15360" width="8.625" style="177"/>
    <col min="15361" max="15361" width="4.625" style="177" customWidth="1"/>
    <col min="15362" max="15362" width="11" style="177" customWidth="1"/>
    <col min="15363" max="15365" width="8.625" style="177" customWidth="1"/>
    <col min="15366" max="15366" width="10.25" style="177" customWidth="1"/>
    <col min="15367" max="15369" width="8.625" style="177" customWidth="1"/>
    <col min="15370" max="15370" width="9.375" style="177" customWidth="1"/>
    <col min="15371" max="15371" width="9.75" style="177" customWidth="1"/>
    <col min="15372" max="15612" width="9" style="177" customWidth="1"/>
    <col min="15613" max="15613" width="4.625" style="177" customWidth="1"/>
    <col min="15614" max="15614" width="11" style="177" customWidth="1"/>
    <col min="15615" max="15616" width="8.625" style="177"/>
    <col min="15617" max="15617" width="4.625" style="177" customWidth="1"/>
    <col min="15618" max="15618" width="11" style="177" customWidth="1"/>
    <col min="15619" max="15621" width="8.625" style="177" customWidth="1"/>
    <col min="15622" max="15622" width="10.25" style="177" customWidth="1"/>
    <col min="15623" max="15625" width="8.625" style="177" customWidth="1"/>
    <col min="15626" max="15626" width="9.375" style="177" customWidth="1"/>
    <col min="15627" max="15627" width="9.75" style="177" customWidth="1"/>
    <col min="15628" max="15868" width="9" style="177" customWidth="1"/>
    <col min="15869" max="15869" width="4.625" style="177" customWidth="1"/>
    <col min="15870" max="15870" width="11" style="177" customWidth="1"/>
    <col min="15871" max="15872" width="8.625" style="177"/>
    <col min="15873" max="15873" width="4.625" style="177" customWidth="1"/>
    <col min="15874" max="15874" width="11" style="177" customWidth="1"/>
    <col min="15875" max="15877" width="8.625" style="177" customWidth="1"/>
    <col min="15878" max="15878" width="10.25" style="177" customWidth="1"/>
    <col min="15879" max="15881" width="8.625" style="177" customWidth="1"/>
    <col min="15882" max="15882" width="9.375" style="177" customWidth="1"/>
    <col min="15883" max="15883" width="9.75" style="177" customWidth="1"/>
    <col min="15884" max="16124" width="9" style="177" customWidth="1"/>
    <col min="16125" max="16125" width="4.625" style="177" customWidth="1"/>
    <col min="16126" max="16126" width="11" style="177" customWidth="1"/>
    <col min="16127" max="16128" width="8.625" style="177"/>
    <col min="16129" max="16129" width="4.625" style="177" customWidth="1"/>
    <col min="16130" max="16130" width="11" style="177" customWidth="1"/>
    <col min="16131" max="16133" width="8.625" style="177" customWidth="1"/>
    <col min="16134" max="16134" width="10.25" style="177" customWidth="1"/>
    <col min="16135" max="16137" width="8.625" style="177" customWidth="1"/>
    <col min="16138" max="16138" width="9.375" style="177" customWidth="1"/>
    <col min="16139" max="16139" width="9.75" style="177" customWidth="1"/>
    <col min="16140" max="16380" width="9" style="177" customWidth="1"/>
    <col min="16381" max="16381" width="4.625" style="177" customWidth="1"/>
    <col min="16382" max="16382" width="11" style="177" customWidth="1"/>
    <col min="16383" max="16384" width="8.625" style="177"/>
  </cols>
  <sheetData>
    <row r="1" spans="1:11" ht="21" customHeight="1">
      <c r="A1" s="177" t="s">
        <v>78</v>
      </c>
    </row>
    <row r="2" spans="1:11" ht="20.25" customHeight="1">
      <c r="A2" s="324" t="s">
        <v>79</v>
      </c>
      <c r="B2" s="324"/>
      <c r="C2" s="324"/>
      <c r="D2" s="324"/>
      <c r="E2" s="324"/>
      <c r="F2" s="324"/>
      <c r="G2" s="324"/>
      <c r="H2" s="324"/>
      <c r="I2" s="324"/>
      <c r="J2" s="324"/>
      <c r="K2" s="324"/>
    </row>
    <row r="3" spans="1:11" ht="20.100000000000001" customHeight="1">
      <c r="A3" s="181"/>
      <c r="B3" s="181"/>
      <c r="C3" s="181"/>
      <c r="D3" s="193"/>
      <c r="E3" s="193"/>
      <c r="F3" s="209"/>
      <c r="G3" s="193"/>
      <c r="H3" s="193"/>
      <c r="I3" s="209"/>
      <c r="J3" s="193" t="s">
        <v>80</v>
      </c>
      <c r="K3" s="193"/>
    </row>
    <row r="4" spans="1:11" ht="45" customHeight="1">
      <c r="A4" s="321" t="s">
        <v>81</v>
      </c>
      <c r="B4" s="322"/>
      <c r="C4" s="319" t="s">
        <v>82</v>
      </c>
      <c r="D4" s="319"/>
      <c r="E4" s="319"/>
      <c r="F4" s="319" t="s">
        <v>83</v>
      </c>
      <c r="G4" s="319"/>
      <c r="H4" s="319"/>
      <c r="I4" s="319" t="s">
        <v>23</v>
      </c>
      <c r="J4" s="319"/>
      <c r="K4" s="325"/>
    </row>
    <row r="5" spans="1:11" ht="18.75" customHeight="1">
      <c r="A5" s="323"/>
      <c r="B5" s="322"/>
      <c r="C5" s="319" t="s">
        <v>84</v>
      </c>
      <c r="D5" s="319" t="s">
        <v>82</v>
      </c>
      <c r="E5" s="319" t="s">
        <v>85</v>
      </c>
      <c r="F5" s="328" t="s">
        <v>84</v>
      </c>
      <c r="G5" s="319" t="s">
        <v>86</v>
      </c>
      <c r="H5" s="319" t="s">
        <v>85</v>
      </c>
      <c r="I5" s="328" t="s">
        <v>87</v>
      </c>
      <c r="J5" s="319" t="s">
        <v>86</v>
      </c>
      <c r="K5" s="325" t="s">
        <v>85</v>
      </c>
    </row>
    <row r="6" spans="1:11" ht="40.5" customHeight="1">
      <c r="A6" s="323"/>
      <c r="B6" s="322"/>
      <c r="C6" s="320"/>
      <c r="D6" s="320"/>
      <c r="E6" s="320"/>
      <c r="F6" s="328"/>
      <c r="G6" s="319"/>
      <c r="H6" s="319"/>
      <c r="I6" s="328"/>
      <c r="J6" s="319"/>
      <c r="K6" s="325"/>
    </row>
    <row r="7" spans="1:11" s="191" customFormat="1" ht="42" customHeight="1">
      <c r="A7" s="326" t="s">
        <v>88</v>
      </c>
      <c r="B7" s="327"/>
      <c r="C7" s="205">
        <v>200000</v>
      </c>
      <c r="D7" s="205">
        <f>SUM(D8:D21)</f>
        <v>39453</v>
      </c>
      <c r="E7" s="210">
        <f t="shared" ref="E7:E21" si="0">D7/C7</f>
        <v>0.197265</v>
      </c>
      <c r="F7" s="211">
        <v>50000</v>
      </c>
      <c r="G7" s="205">
        <f>SUM(G8:G21)</f>
        <v>25157</v>
      </c>
      <c r="H7" s="210">
        <f t="shared" ref="H7:H21" si="1">G7/F7</f>
        <v>0.50314000000000003</v>
      </c>
      <c r="I7" s="211">
        <v>50000</v>
      </c>
      <c r="J7" s="205">
        <f>SUM(J8:J21)</f>
        <v>13656</v>
      </c>
      <c r="K7" s="213">
        <f t="shared" ref="K7:K21" si="2">J7/I7</f>
        <v>0.27311999999999997</v>
      </c>
    </row>
    <row r="8" spans="1:11" s="191" customFormat="1" ht="42" customHeight="1">
      <c r="A8" s="317" t="s">
        <v>89</v>
      </c>
      <c r="B8" s="318"/>
      <c r="C8" s="205">
        <v>60000</v>
      </c>
      <c r="D8" s="206">
        <v>10124</v>
      </c>
      <c r="E8" s="210">
        <f t="shared" si="0"/>
        <v>0.16873333333333335</v>
      </c>
      <c r="F8" s="211">
        <v>10000</v>
      </c>
      <c r="G8" s="206">
        <v>5267</v>
      </c>
      <c r="H8" s="210">
        <f t="shared" si="1"/>
        <v>0.52669999999999995</v>
      </c>
      <c r="I8" s="211">
        <v>11000</v>
      </c>
      <c r="J8" s="214">
        <v>2606</v>
      </c>
      <c r="K8" s="213">
        <f t="shared" si="2"/>
        <v>0.2369090909090909</v>
      </c>
    </row>
    <row r="9" spans="1:11" s="191" customFormat="1" ht="42" customHeight="1">
      <c r="A9" s="317" t="s">
        <v>90</v>
      </c>
      <c r="B9" s="318"/>
      <c r="C9" s="205">
        <v>40000</v>
      </c>
      <c r="D9" s="206">
        <v>11204</v>
      </c>
      <c r="E9" s="210">
        <f t="shared" si="0"/>
        <v>0.28010000000000002</v>
      </c>
      <c r="F9" s="211">
        <v>9500</v>
      </c>
      <c r="G9" s="206">
        <v>6614</v>
      </c>
      <c r="H9" s="210">
        <f t="shared" si="1"/>
        <v>0.6962105263157895</v>
      </c>
      <c r="I9" s="211">
        <v>8000</v>
      </c>
      <c r="J9" s="214">
        <v>2333</v>
      </c>
      <c r="K9" s="213">
        <f t="shared" si="2"/>
        <v>0.29162500000000002</v>
      </c>
    </row>
    <row r="10" spans="1:11" s="191" customFormat="1" ht="42" customHeight="1">
      <c r="A10" s="317" t="s">
        <v>91</v>
      </c>
      <c r="B10" s="318"/>
      <c r="C10" s="205">
        <v>11000</v>
      </c>
      <c r="D10" s="207">
        <v>1710</v>
      </c>
      <c r="E10" s="210">
        <f t="shared" si="0"/>
        <v>0.15545454545454546</v>
      </c>
      <c r="F10" s="211">
        <v>2900</v>
      </c>
      <c r="G10" s="207">
        <v>1301</v>
      </c>
      <c r="H10" s="210">
        <f t="shared" si="1"/>
        <v>0.44862068965517243</v>
      </c>
      <c r="I10" s="211">
        <v>3850</v>
      </c>
      <c r="J10" s="214">
        <v>977</v>
      </c>
      <c r="K10" s="213">
        <f t="shared" si="2"/>
        <v>0.25376623376623375</v>
      </c>
    </row>
    <row r="11" spans="1:11" s="191" customFormat="1" ht="42" customHeight="1">
      <c r="A11" s="317" t="s">
        <v>92</v>
      </c>
      <c r="B11" s="318"/>
      <c r="C11" s="205">
        <v>7000</v>
      </c>
      <c r="D11" s="207">
        <v>782</v>
      </c>
      <c r="E11" s="210">
        <f t="shared" si="0"/>
        <v>0.11171428571428571</v>
      </c>
      <c r="F11" s="211">
        <v>2000</v>
      </c>
      <c r="G11" s="207">
        <v>357</v>
      </c>
      <c r="H11" s="210">
        <f t="shared" si="1"/>
        <v>0.17849999999999999</v>
      </c>
      <c r="I11" s="211">
        <v>3250</v>
      </c>
      <c r="J11" s="214">
        <v>469</v>
      </c>
      <c r="K11" s="213">
        <f t="shared" si="2"/>
        <v>0.1443076923076923</v>
      </c>
    </row>
    <row r="12" spans="1:11" s="191" customFormat="1" ht="42" customHeight="1">
      <c r="A12" s="317" t="s">
        <v>93</v>
      </c>
      <c r="B12" s="318"/>
      <c r="C12" s="205">
        <v>12600</v>
      </c>
      <c r="D12" s="206">
        <v>2551</v>
      </c>
      <c r="E12" s="210">
        <f t="shared" si="0"/>
        <v>0.20246031746031745</v>
      </c>
      <c r="F12" s="211">
        <v>3000</v>
      </c>
      <c r="G12" s="206">
        <v>873</v>
      </c>
      <c r="H12" s="210">
        <f t="shared" si="1"/>
        <v>0.29099999999999998</v>
      </c>
      <c r="I12" s="211">
        <v>3000</v>
      </c>
      <c r="J12" s="214">
        <v>464</v>
      </c>
      <c r="K12" s="213">
        <f t="shared" si="2"/>
        <v>0.15466666666666667</v>
      </c>
    </row>
    <row r="13" spans="1:11" s="191" customFormat="1" ht="42" customHeight="1">
      <c r="A13" s="317" t="s">
        <v>94</v>
      </c>
      <c r="B13" s="318"/>
      <c r="C13" s="205">
        <v>18000</v>
      </c>
      <c r="D13" s="206">
        <v>3935</v>
      </c>
      <c r="E13" s="210">
        <f t="shared" si="0"/>
        <v>0.21861111111111112</v>
      </c>
      <c r="F13" s="211">
        <v>4700</v>
      </c>
      <c r="G13" s="206">
        <v>2054</v>
      </c>
      <c r="H13" s="210">
        <f t="shared" si="1"/>
        <v>0.43702127659574469</v>
      </c>
      <c r="I13" s="211">
        <v>7300</v>
      </c>
      <c r="J13" s="214">
        <v>1721</v>
      </c>
      <c r="K13" s="213">
        <f t="shared" si="2"/>
        <v>0.23575342465753424</v>
      </c>
    </row>
    <row r="14" spans="1:11" s="191" customFormat="1" ht="42" customHeight="1">
      <c r="A14" s="317" t="s">
        <v>95</v>
      </c>
      <c r="B14" s="318"/>
      <c r="C14" s="205">
        <v>10000</v>
      </c>
      <c r="D14" s="207">
        <v>1520</v>
      </c>
      <c r="E14" s="210">
        <f t="shared" si="0"/>
        <v>0.152</v>
      </c>
      <c r="F14" s="211">
        <v>4830</v>
      </c>
      <c r="G14" s="207">
        <v>2106</v>
      </c>
      <c r="H14" s="210">
        <f t="shared" si="1"/>
        <v>0.43602484472049691</v>
      </c>
      <c r="I14" s="211">
        <v>2900</v>
      </c>
      <c r="J14" s="214">
        <v>766</v>
      </c>
      <c r="K14" s="213">
        <f t="shared" si="2"/>
        <v>0.26413793103448274</v>
      </c>
    </row>
    <row r="15" spans="1:11" s="191" customFormat="1" ht="42" customHeight="1">
      <c r="A15" s="317" t="s">
        <v>96</v>
      </c>
      <c r="B15" s="318"/>
      <c r="C15" s="205">
        <v>8500</v>
      </c>
      <c r="D15" s="207">
        <v>2001</v>
      </c>
      <c r="E15" s="210">
        <f t="shared" si="0"/>
        <v>0.23541176470588235</v>
      </c>
      <c r="F15" s="211">
        <v>3500</v>
      </c>
      <c r="G15" s="207">
        <v>1820</v>
      </c>
      <c r="H15" s="210">
        <f t="shared" si="1"/>
        <v>0.52</v>
      </c>
      <c r="I15" s="211">
        <v>3250</v>
      </c>
      <c r="J15" s="214">
        <v>914</v>
      </c>
      <c r="K15" s="213">
        <f t="shared" si="2"/>
        <v>0.28123076923076923</v>
      </c>
    </row>
    <row r="16" spans="1:11" s="191" customFormat="1" ht="42" customHeight="1">
      <c r="A16" s="317" t="s">
        <v>97</v>
      </c>
      <c r="B16" s="318"/>
      <c r="C16" s="205">
        <v>17000</v>
      </c>
      <c r="D16" s="207">
        <v>2752</v>
      </c>
      <c r="E16" s="210">
        <f t="shared" si="0"/>
        <v>0.16188235294117648</v>
      </c>
      <c r="F16" s="211">
        <v>2200</v>
      </c>
      <c r="G16" s="207">
        <v>1429</v>
      </c>
      <c r="H16" s="210">
        <f t="shared" si="1"/>
        <v>0.64954545454545454</v>
      </c>
      <c r="I16" s="211">
        <v>2500</v>
      </c>
      <c r="J16" s="214">
        <v>1761</v>
      </c>
      <c r="K16" s="213">
        <f t="shared" si="2"/>
        <v>0.70440000000000003</v>
      </c>
    </row>
    <row r="17" spans="1:11" s="191" customFormat="1" ht="42" customHeight="1">
      <c r="A17" s="317" t="s">
        <v>98</v>
      </c>
      <c r="B17" s="318"/>
      <c r="C17" s="205">
        <v>8000</v>
      </c>
      <c r="D17" s="207">
        <v>1181</v>
      </c>
      <c r="E17" s="210">
        <f t="shared" si="0"/>
        <v>0.14762500000000001</v>
      </c>
      <c r="F17" s="211">
        <v>4500</v>
      </c>
      <c r="G17" s="207">
        <v>1220</v>
      </c>
      <c r="H17" s="210">
        <f t="shared" si="1"/>
        <v>0.27111111111111114</v>
      </c>
      <c r="I17" s="211">
        <v>3250</v>
      </c>
      <c r="J17" s="214">
        <v>663</v>
      </c>
      <c r="K17" s="213">
        <f t="shared" si="2"/>
        <v>0.20399999999999999</v>
      </c>
    </row>
    <row r="18" spans="1:11" s="191" customFormat="1" ht="42" customHeight="1">
      <c r="A18" s="317" t="s">
        <v>99</v>
      </c>
      <c r="B18" s="318"/>
      <c r="C18" s="205">
        <v>4000</v>
      </c>
      <c r="D18" s="206">
        <v>880</v>
      </c>
      <c r="E18" s="210">
        <f t="shared" si="0"/>
        <v>0.22</v>
      </c>
      <c r="F18" s="211">
        <v>1600</v>
      </c>
      <c r="G18" s="206">
        <v>1265</v>
      </c>
      <c r="H18" s="210">
        <f t="shared" si="1"/>
        <v>0.79062500000000002</v>
      </c>
      <c r="I18" s="211">
        <v>900</v>
      </c>
      <c r="J18" s="214">
        <v>742</v>
      </c>
      <c r="K18" s="213">
        <f t="shared" si="2"/>
        <v>0.82444444444444442</v>
      </c>
    </row>
    <row r="19" spans="1:11" s="191" customFormat="1" ht="42" customHeight="1">
      <c r="A19" s="317" t="s">
        <v>100</v>
      </c>
      <c r="B19" s="318"/>
      <c r="C19" s="205">
        <v>2500</v>
      </c>
      <c r="D19" s="206">
        <v>682</v>
      </c>
      <c r="E19" s="210">
        <f t="shared" si="0"/>
        <v>0.27279999999999999</v>
      </c>
      <c r="F19" s="211">
        <v>500</v>
      </c>
      <c r="G19" s="206">
        <v>721</v>
      </c>
      <c r="H19" s="210">
        <f t="shared" si="1"/>
        <v>1.4419999999999999</v>
      </c>
      <c r="I19" s="211">
        <v>350</v>
      </c>
      <c r="J19" s="214">
        <v>117</v>
      </c>
      <c r="K19" s="213">
        <f t="shared" si="2"/>
        <v>0.3342857142857143</v>
      </c>
    </row>
    <row r="20" spans="1:11" s="191" customFormat="1" ht="42" customHeight="1">
      <c r="A20" s="317" t="s">
        <v>101</v>
      </c>
      <c r="B20" s="318"/>
      <c r="C20" s="205">
        <v>1000</v>
      </c>
      <c r="D20" s="208">
        <v>48</v>
      </c>
      <c r="E20" s="210">
        <f t="shared" si="0"/>
        <v>4.8000000000000001E-2</v>
      </c>
      <c r="F20" s="211">
        <v>600</v>
      </c>
      <c r="G20" s="212">
        <v>79</v>
      </c>
      <c r="H20" s="210">
        <f t="shared" si="1"/>
        <v>0.13166666666666665</v>
      </c>
      <c r="I20" s="211">
        <v>350</v>
      </c>
      <c r="J20" s="214">
        <v>45</v>
      </c>
      <c r="K20" s="213">
        <f t="shared" si="2"/>
        <v>0.12857142857142856</v>
      </c>
    </row>
    <row r="21" spans="1:11" s="191" customFormat="1" ht="42" customHeight="1">
      <c r="A21" s="317" t="s">
        <v>102</v>
      </c>
      <c r="B21" s="318"/>
      <c r="C21" s="205">
        <v>400</v>
      </c>
      <c r="D21" s="208">
        <v>83</v>
      </c>
      <c r="E21" s="210">
        <f t="shared" si="0"/>
        <v>0.20749999999999999</v>
      </c>
      <c r="F21" s="211">
        <v>170</v>
      </c>
      <c r="G21" s="212">
        <v>51</v>
      </c>
      <c r="H21" s="210">
        <f t="shared" si="1"/>
        <v>0.3</v>
      </c>
      <c r="I21" s="211">
        <v>100</v>
      </c>
      <c r="J21" s="214">
        <v>78</v>
      </c>
      <c r="K21" s="213">
        <f t="shared" si="2"/>
        <v>0.78</v>
      </c>
    </row>
  </sheetData>
  <mergeCells count="29">
    <mergeCell ref="A2:K2"/>
    <mergeCell ref="C4:E4"/>
    <mergeCell ref="F4:H4"/>
    <mergeCell ref="I4:K4"/>
    <mergeCell ref="A7:B7"/>
    <mergeCell ref="D5:D6"/>
    <mergeCell ref="E5:E6"/>
    <mergeCell ref="F5:F6"/>
    <mergeCell ref="G5:G6"/>
    <mergeCell ref="H5:H6"/>
    <mergeCell ref="I5:I6"/>
    <mergeCell ref="J5:J6"/>
    <mergeCell ref="K5:K6"/>
    <mergeCell ref="A18:B18"/>
    <mergeCell ref="A19:B19"/>
    <mergeCell ref="A20:B20"/>
    <mergeCell ref="A21:B21"/>
    <mergeCell ref="C5:C6"/>
    <mergeCell ref="A4:B6"/>
    <mergeCell ref="A13:B13"/>
    <mergeCell ref="A14:B14"/>
    <mergeCell ref="A15:B15"/>
    <mergeCell ref="A16:B16"/>
    <mergeCell ref="A17:B17"/>
    <mergeCell ref="A8:B8"/>
    <mergeCell ref="A9:B9"/>
    <mergeCell ref="A10:B10"/>
    <mergeCell ref="A11:B11"/>
    <mergeCell ref="A12:B12"/>
  </mergeCells>
  <phoneticPr fontId="62" type="noConversion"/>
  <printOptions horizontalCentered="1"/>
  <pageMargins left="0.23611111111111099" right="0.23611111111111099" top="0.74791666666666701" bottom="0.74791666666666701" header="0.31458333333333299" footer="0.31458333333333299"/>
  <pageSetup paperSize="9" scale="91" fitToWidth="0" orientation="portrait" verticalDpi="18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3"/>
  <sheetViews>
    <sheetView workbookViewId="0">
      <selection activeCell="C22" sqref="C22"/>
    </sheetView>
  </sheetViews>
  <sheetFormatPr defaultColWidth="9" defaultRowHeight="14.25"/>
  <cols>
    <col min="1" max="1" width="6.75" style="177" customWidth="1"/>
    <col min="2" max="2" width="17.25" style="177" customWidth="1"/>
    <col min="3" max="3" width="13.625" style="177" customWidth="1"/>
    <col min="4" max="4" width="13.625" style="191" customWidth="1"/>
    <col min="5" max="5" width="13.625" style="180" customWidth="1"/>
    <col min="6" max="7" width="13.625" style="191" customWidth="1"/>
    <col min="8" max="8" width="13.625" style="177" customWidth="1"/>
    <col min="9" max="256" width="9" style="177"/>
    <col min="257" max="257" width="6.75" style="177" customWidth="1"/>
    <col min="258" max="258" width="17.25" style="177" customWidth="1"/>
    <col min="259" max="264" width="13.625" style="177" customWidth="1"/>
    <col min="265" max="512" width="9" style="177"/>
    <col min="513" max="513" width="6.75" style="177" customWidth="1"/>
    <col min="514" max="514" width="17.25" style="177" customWidth="1"/>
    <col min="515" max="520" width="13.625" style="177" customWidth="1"/>
    <col min="521" max="768" width="9" style="177"/>
    <col min="769" max="769" width="6.75" style="177" customWidth="1"/>
    <col min="770" max="770" width="17.25" style="177" customWidth="1"/>
    <col min="771" max="776" width="13.625" style="177" customWidth="1"/>
    <col min="777" max="1024" width="9" style="177"/>
    <col min="1025" max="1025" width="6.75" style="177" customWidth="1"/>
    <col min="1026" max="1026" width="17.25" style="177" customWidth="1"/>
    <col min="1027" max="1032" width="13.625" style="177" customWidth="1"/>
    <col min="1033" max="1280" width="9" style="177"/>
    <col min="1281" max="1281" width="6.75" style="177" customWidth="1"/>
    <col min="1282" max="1282" width="17.25" style="177" customWidth="1"/>
    <col min="1283" max="1288" width="13.625" style="177" customWidth="1"/>
    <col min="1289" max="1536" width="9" style="177"/>
    <col min="1537" max="1537" width="6.75" style="177" customWidth="1"/>
    <col min="1538" max="1538" width="17.25" style="177" customWidth="1"/>
    <col min="1539" max="1544" width="13.625" style="177" customWidth="1"/>
    <col min="1545" max="1792" width="9" style="177"/>
    <col min="1793" max="1793" width="6.75" style="177" customWidth="1"/>
    <col min="1794" max="1794" width="17.25" style="177" customWidth="1"/>
    <col min="1795" max="1800" width="13.625" style="177" customWidth="1"/>
    <col min="1801" max="2048" width="9" style="177"/>
    <col min="2049" max="2049" width="6.75" style="177" customWidth="1"/>
    <col min="2050" max="2050" width="17.25" style="177" customWidth="1"/>
    <col min="2051" max="2056" width="13.625" style="177" customWidth="1"/>
    <col min="2057" max="2304" width="9" style="177"/>
    <col min="2305" max="2305" width="6.75" style="177" customWidth="1"/>
    <col min="2306" max="2306" width="17.25" style="177" customWidth="1"/>
    <col min="2307" max="2312" width="13.625" style="177" customWidth="1"/>
    <col min="2313" max="2560" width="9" style="177"/>
    <col min="2561" max="2561" width="6.75" style="177" customWidth="1"/>
    <col min="2562" max="2562" width="17.25" style="177" customWidth="1"/>
    <col min="2563" max="2568" width="13.625" style="177" customWidth="1"/>
    <col min="2569" max="2816" width="9" style="177"/>
    <col min="2817" max="2817" width="6.75" style="177" customWidth="1"/>
    <col min="2818" max="2818" width="17.25" style="177" customWidth="1"/>
    <col min="2819" max="2824" width="13.625" style="177" customWidth="1"/>
    <col min="2825" max="3072" width="9" style="177"/>
    <col min="3073" max="3073" width="6.75" style="177" customWidth="1"/>
    <col min="3074" max="3074" width="17.25" style="177" customWidth="1"/>
    <col min="3075" max="3080" width="13.625" style="177" customWidth="1"/>
    <col min="3081" max="3328" width="9" style="177"/>
    <col min="3329" max="3329" width="6.75" style="177" customWidth="1"/>
    <col min="3330" max="3330" width="17.25" style="177" customWidth="1"/>
    <col min="3331" max="3336" width="13.625" style="177" customWidth="1"/>
    <col min="3337" max="3584" width="9" style="177"/>
    <col min="3585" max="3585" width="6.75" style="177" customWidth="1"/>
    <col min="3586" max="3586" width="17.25" style="177" customWidth="1"/>
    <col min="3587" max="3592" width="13.625" style="177" customWidth="1"/>
    <col min="3593" max="3840" width="9" style="177"/>
    <col min="3841" max="3841" width="6.75" style="177" customWidth="1"/>
    <col min="3842" max="3842" width="17.25" style="177" customWidth="1"/>
    <col min="3843" max="3848" width="13.625" style="177" customWidth="1"/>
    <col min="3849" max="4096" width="9" style="177"/>
    <col min="4097" max="4097" width="6.75" style="177" customWidth="1"/>
    <col min="4098" max="4098" width="17.25" style="177" customWidth="1"/>
    <col min="4099" max="4104" width="13.625" style="177" customWidth="1"/>
    <col min="4105" max="4352" width="9" style="177"/>
    <col min="4353" max="4353" width="6.75" style="177" customWidth="1"/>
    <col min="4354" max="4354" width="17.25" style="177" customWidth="1"/>
    <col min="4355" max="4360" width="13.625" style="177" customWidth="1"/>
    <col min="4361" max="4608" width="9" style="177"/>
    <col min="4609" max="4609" width="6.75" style="177" customWidth="1"/>
    <col min="4610" max="4610" width="17.25" style="177" customWidth="1"/>
    <col min="4611" max="4616" width="13.625" style="177" customWidth="1"/>
    <col min="4617" max="4864" width="9" style="177"/>
    <col min="4865" max="4865" width="6.75" style="177" customWidth="1"/>
    <col min="4866" max="4866" width="17.25" style="177" customWidth="1"/>
    <col min="4867" max="4872" width="13.625" style="177" customWidth="1"/>
    <col min="4873" max="5120" width="9" style="177"/>
    <col min="5121" max="5121" width="6.75" style="177" customWidth="1"/>
    <col min="5122" max="5122" width="17.25" style="177" customWidth="1"/>
    <col min="5123" max="5128" width="13.625" style="177" customWidth="1"/>
    <col min="5129" max="5376" width="9" style="177"/>
    <col min="5377" max="5377" width="6.75" style="177" customWidth="1"/>
    <col min="5378" max="5378" width="17.25" style="177" customWidth="1"/>
    <col min="5379" max="5384" width="13.625" style="177" customWidth="1"/>
    <col min="5385" max="5632" width="9" style="177"/>
    <col min="5633" max="5633" width="6.75" style="177" customWidth="1"/>
    <col min="5634" max="5634" width="17.25" style="177" customWidth="1"/>
    <col min="5635" max="5640" width="13.625" style="177" customWidth="1"/>
    <col min="5641" max="5888" width="9" style="177"/>
    <col min="5889" max="5889" width="6.75" style="177" customWidth="1"/>
    <col min="5890" max="5890" width="17.25" style="177" customWidth="1"/>
    <col min="5891" max="5896" width="13.625" style="177" customWidth="1"/>
    <col min="5897" max="6144" width="9" style="177"/>
    <col min="6145" max="6145" width="6.75" style="177" customWidth="1"/>
    <col min="6146" max="6146" width="17.25" style="177" customWidth="1"/>
    <col min="6147" max="6152" width="13.625" style="177" customWidth="1"/>
    <col min="6153" max="6400" width="9" style="177"/>
    <col min="6401" max="6401" width="6.75" style="177" customWidth="1"/>
    <col min="6402" max="6402" width="17.25" style="177" customWidth="1"/>
    <col min="6403" max="6408" width="13.625" style="177" customWidth="1"/>
    <col min="6409" max="6656" width="9" style="177"/>
    <col min="6657" max="6657" width="6.75" style="177" customWidth="1"/>
    <col min="6658" max="6658" width="17.25" style="177" customWidth="1"/>
    <col min="6659" max="6664" width="13.625" style="177" customWidth="1"/>
    <col min="6665" max="6912" width="9" style="177"/>
    <col min="6913" max="6913" width="6.75" style="177" customWidth="1"/>
    <col min="6914" max="6914" width="17.25" style="177" customWidth="1"/>
    <col min="6915" max="6920" width="13.625" style="177" customWidth="1"/>
    <col min="6921" max="7168" width="9" style="177"/>
    <col min="7169" max="7169" width="6.75" style="177" customWidth="1"/>
    <col min="7170" max="7170" width="17.25" style="177" customWidth="1"/>
    <col min="7171" max="7176" width="13.625" style="177" customWidth="1"/>
    <col min="7177" max="7424" width="9" style="177"/>
    <col min="7425" max="7425" width="6.75" style="177" customWidth="1"/>
    <col min="7426" max="7426" width="17.25" style="177" customWidth="1"/>
    <col min="7427" max="7432" width="13.625" style="177" customWidth="1"/>
    <col min="7433" max="7680" width="9" style="177"/>
    <col min="7681" max="7681" width="6.75" style="177" customWidth="1"/>
    <col min="7682" max="7682" width="17.25" style="177" customWidth="1"/>
    <col min="7683" max="7688" width="13.625" style="177" customWidth="1"/>
    <col min="7689" max="7936" width="9" style="177"/>
    <col min="7937" max="7937" width="6.75" style="177" customWidth="1"/>
    <col min="7938" max="7938" width="17.25" style="177" customWidth="1"/>
    <col min="7939" max="7944" width="13.625" style="177" customWidth="1"/>
    <col min="7945" max="8192" width="9" style="177"/>
    <col min="8193" max="8193" width="6.75" style="177" customWidth="1"/>
    <col min="8194" max="8194" width="17.25" style="177" customWidth="1"/>
    <col min="8195" max="8200" width="13.625" style="177" customWidth="1"/>
    <col min="8201" max="8448" width="9" style="177"/>
    <col min="8449" max="8449" width="6.75" style="177" customWidth="1"/>
    <col min="8450" max="8450" width="17.25" style="177" customWidth="1"/>
    <col min="8451" max="8456" width="13.625" style="177" customWidth="1"/>
    <col min="8457" max="8704" width="9" style="177"/>
    <col min="8705" max="8705" width="6.75" style="177" customWidth="1"/>
    <col min="8706" max="8706" width="17.25" style="177" customWidth="1"/>
    <col min="8707" max="8712" width="13.625" style="177" customWidth="1"/>
    <col min="8713" max="8960" width="9" style="177"/>
    <col min="8961" max="8961" width="6.75" style="177" customWidth="1"/>
    <col min="8962" max="8962" width="17.25" style="177" customWidth="1"/>
    <col min="8963" max="8968" width="13.625" style="177" customWidth="1"/>
    <col min="8969" max="9216" width="9" style="177"/>
    <col min="9217" max="9217" width="6.75" style="177" customWidth="1"/>
    <col min="9218" max="9218" width="17.25" style="177" customWidth="1"/>
    <col min="9219" max="9224" width="13.625" style="177" customWidth="1"/>
    <col min="9225" max="9472" width="9" style="177"/>
    <col min="9473" max="9473" width="6.75" style="177" customWidth="1"/>
    <col min="9474" max="9474" width="17.25" style="177" customWidth="1"/>
    <col min="9475" max="9480" width="13.625" style="177" customWidth="1"/>
    <col min="9481" max="9728" width="9" style="177"/>
    <col min="9729" max="9729" width="6.75" style="177" customWidth="1"/>
    <col min="9730" max="9730" width="17.25" style="177" customWidth="1"/>
    <col min="9731" max="9736" width="13.625" style="177" customWidth="1"/>
    <col min="9737" max="9984" width="9" style="177"/>
    <col min="9985" max="9985" width="6.75" style="177" customWidth="1"/>
    <col min="9986" max="9986" width="17.25" style="177" customWidth="1"/>
    <col min="9987" max="9992" width="13.625" style="177" customWidth="1"/>
    <col min="9993" max="10240" width="9" style="177"/>
    <col min="10241" max="10241" width="6.75" style="177" customWidth="1"/>
    <col min="10242" max="10242" width="17.25" style="177" customWidth="1"/>
    <col min="10243" max="10248" width="13.625" style="177" customWidth="1"/>
    <col min="10249" max="10496" width="9" style="177"/>
    <col min="10497" max="10497" width="6.75" style="177" customWidth="1"/>
    <col min="10498" max="10498" width="17.25" style="177" customWidth="1"/>
    <col min="10499" max="10504" width="13.625" style="177" customWidth="1"/>
    <col min="10505" max="10752" width="9" style="177"/>
    <col min="10753" max="10753" width="6.75" style="177" customWidth="1"/>
    <col min="10754" max="10754" width="17.25" style="177" customWidth="1"/>
    <col min="10755" max="10760" width="13.625" style="177" customWidth="1"/>
    <col min="10761" max="11008" width="9" style="177"/>
    <col min="11009" max="11009" width="6.75" style="177" customWidth="1"/>
    <col min="11010" max="11010" width="17.25" style="177" customWidth="1"/>
    <col min="11011" max="11016" width="13.625" style="177" customWidth="1"/>
    <col min="11017" max="11264" width="9" style="177"/>
    <col min="11265" max="11265" width="6.75" style="177" customWidth="1"/>
    <col min="11266" max="11266" width="17.25" style="177" customWidth="1"/>
    <col min="11267" max="11272" width="13.625" style="177" customWidth="1"/>
    <col min="11273" max="11520" width="9" style="177"/>
    <col min="11521" max="11521" width="6.75" style="177" customWidth="1"/>
    <col min="11522" max="11522" width="17.25" style="177" customWidth="1"/>
    <col min="11523" max="11528" width="13.625" style="177" customWidth="1"/>
    <col min="11529" max="11776" width="9" style="177"/>
    <col min="11777" max="11777" width="6.75" style="177" customWidth="1"/>
    <col min="11778" max="11778" width="17.25" style="177" customWidth="1"/>
    <col min="11779" max="11784" width="13.625" style="177" customWidth="1"/>
    <col min="11785" max="12032" width="9" style="177"/>
    <col min="12033" max="12033" width="6.75" style="177" customWidth="1"/>
    <col min="12034" max="12034" width="17.25" style="177" customWidth="1"/>
    <col min="12035" max="12040" width="13.625" style="177" customWidth="1"/>
    <col min="12041" max="12288" width="9" style="177"/>
    <col min="12289" max="12289" width="6.75" style="177" customWidth="1"/>
    <col min="12290" max="12290" width="17.25" style="177" customWidth="1"/>
    <col min="12291" max="12296" width="13.625" style="177" customWidth="1"/>
    <col min="12297" max="12544" width="9" style="177"/>
    <col min="12545" max="12545" width="6.75" style="177" customWidth="1"/>
    <col min="12546" max="12546" width="17.25" style="177" customWidth="1"/>
    <col min="12547" max="12552" width="13.625" style="177" customWidth="1"/>
    <col min="12553" max="12800" width="9" style="177"/>
    <col min="12801" max="12801" width="6.75" style="177" customWidth="1"/>
    <col min="12802" max="12802" width="17.25" style="177" customWidth="1"/>
    <col min="12803" max="12808" width="13.625" style="177" customWidth="1"/>
    <col min="12809" max="13056" width="9" style="177"/>
    <col min="13057" max="13057" width="6.75" style="177" customWidth="1"/>
    <col min="13058" max="13058" width="17.25" style="177" customWidth="1"/>
    <col min="13059" max="13064" width="13.625" style="177" customWidth="1"/>
    <col min="13065" max="13312" width="9" style="177"/>
    <col min="13313" max="13313" width="6.75" style="177" customWidth="1"/>
    <col min="13314" max="13314" width="17.25" style="177" customWidth="1"/>
    <col min="13315" max="13320" width="13.625" style="177" customWidth="1"/>
    <col min="13321" max="13568" width="9" style="177"/>
    <col min="13569" max="13569" width="6.75" style="177" customWidth="1"/>
    <col min="13570" max="13570" width="17.25" style="177" customWidth="1"/>
    <col min="13571" max="13576" width="13.625" style="177" customWidth="1"/>
    <col min="13577" max="13824" width="9" style="177"/>
    <col min="13825" max="13825" width="6.75" style="177" customWidth="1"/>
    <col min="13826" max="13826" width="17.25" style="177" customWidth="1"/>
    <col min="13827" max="13832" width="13.625" style="177" customWidth="1"/>
    <col min="13833" max="14080" width="9" style="177"/>
    <col min="14081" max="14081" width="6.75" style="177" customWidth="1"/>
    <col min="14082" max="14082" width="17.25" style="177" customWidth="1"/>
    <col min="14083" max="14088" width="13.625" style="177" customWidth="1"/>
    <col min="14089" max="14336" width="9" style="177"/>
    <col min="14337" max="14337" width="6.75" style="177" customWidth="1"/>
    <col min="14338" max="14338" width="17.25" style="177" customWidth="1"/>
    <col min="14339" max="14344" width="13.625" style="177" customWidth="1"/>
    <col min="14345" max="14592" width="9" style="177"/>
    <col min="14593" max="14593" width="6.75" style="177" customWidth="1"/>
    <col min="14594" max="14594" width="17.25" style="177" customWidth="1"/>
    <col min="14595" max="14600" width="13.625" style="177" customWidth="1"/>
    <col min="14601" max="14848" width="9" style="177"/>
    <col min="14849" max="14849" width="6.75" style="177" customWidth="1"/>
    <col min="14850" max="14850" width="17.25" style="177" customWidth="1"/>
    <col min="14851" max="14856" width="13.625" style="177" customWidth="1"/>
    <col min="14857" max="15104" width="9" style="177"/>
    <col min="15105" max="15105" width="6.75" style="177" customWidth="1"/>
    <col min="15106" max="15106" width="17.25" style="177" customWidth="1"/>
    <col min="15107" max="15112" width="13.625" style="177" customWidth="1"/>
    <col min="15113" max="15360" width="9" style="177"/>
    <col min="15361" max="15361" width="6.75" style="177" customWidth="1"/>
    <col min="15362" max="15362" width="17.25" style="177" customWidth="1"/>
    <col min="15363" max="15368" width="13.625" style="177" customWidth="1"/>
    <col min="15369" max="15616" width="9" style="177"/>
    <col min="15617" max="15617" width="6.75" style="177" customWidth="1"/>
    <col min="15618" max="15618" width="17.25" style="177" customWidth="1"/>
    <col min="15619" max="15624" width="13.625" style="177" customWidth="1"/>
    <col min="15625" max="15872" width="9" style="177"/>
    <col min="15873" max="15873" width="6.75" style="177" customWidth="1"/>
    <col min="15874" max="15874" width="17.25" style="177" customWidth="1"/>
    <col min="15875" max="15880" width="13.625" style="177" customWidth="1"/>
    <col min="15881" max="16128" width="9" style="177"/>
    <col min="16129" max="16129" width="6.75" style="177" customWidth="1"/>
    <col min="16130" max="16130" width="17.25" style="177" customWidth="1"/>
    <col min="16131" max="16136" width="13.625" style="177" customWidth="1"/>
    <col min="16137" max="16384" width="9" style="177"/>
  </cols>
  <sheetData>
    <row r="1" spans="1:8">
      <c r="A1" s="177" t="s">
        <v>103</v>
      </c>
    </row>
    <row r="2" spans="1:8" ht="20.25">
      <c r="A2" s="332" t="s">
        <v>104</v>
      </c>
      <c r="B2" s="332"/>
      <c r="C2" s="332"/>
      <c r="D2" s="332"/>
      <c r="E2" s="332"/>
      <c r="F2" s="332"/>
      <c r="G2" s="332"/>
      <c r="H2" s="332"/>
    </row>
    <row r="3" spans="1:8" ht="18" customHeight="1">
      <c r="A3" s="181"/>
      <c r="B3" s="181"/>
      <c r="C3" s="181"/>
      <c r="D3" s="193"/>
      <c r="E3" s="200"/>
      <c r="F3" s="193"/>
      <c r="G3" s="333" t="s">
        <v>80</v>
      </c>
      <c r="H3" s="333"/>
    </row>
    <row r="4" spans="1:8" ht="21" customHeight="1">
      <c r="A4" s="334" t="s">
        <v>81</v>
      </c>
      <c r="B4" s="343"/>
      <c r="C4" s="334" t="s">
        <v>24</v>
      </c>
      <c r="D4" s="335"/>
      <c r="E4" s="335"/>
      <c r="F4" s="335"/>
      <c r="G4" s="335"/>
      <c r="H4" s="335"/>
    </row>
    <row r="5" spans="1:8" ht="20.25" customHeight="1">
      <c r="A5" s="344"/>
      <c r="B5" s="345"/>
      <c r="C5" s="321" t="s">
        <v>105</v>
      </c>
      <c r="D5" s="339" t="s">
        <v>106</v>
      </c>
      <c r="E5" s="341" t="s">
        <v>85</v>
      </c>
      <c r="F5" s="336" t="s">
        <v>25</v>
      </c>
      <c r="G5" s="337"/>
      <c r="H5" s="337"/>
    </row>
    <row r="6" spans="1:8" ht="36.75" customHeight="1">
      <c r="A6" s="346"/>
      <c r="B6" s="347"/>
      <c r="C6" s="338"/>
      <c r="D6" s="340"/>
      <c r="E6" s="342"/>
      <c r="F6" s="194" t="s">
        <v>105</v>
      </c>
      <c r="G6" s="194" t="s">
        <v>106</v>
      </c>
      <c r="H6" s="201" t="s">
        <v>85</v>
      </c>
    </row>
    <row r="7" spans="1:8" s="191" customFormat="1" ht="20.100000000000001" customHeight="1">
      <c r="A7" s="326" t="s">
        <v>88</v>
      </c>
      <c r="B7" s="327"/>
      <c r="C7" s="195">
        <v>2400000</v>
      </c>
      <c r="D7" s="195">
        <f>D8+D11+D14+D17+D20+D23+D26+D28+D31+D34+D39</f>
        <v>1752115</v>
      </c>
      <c r="E7" s="202">
        <f t="shared" ref="E7:E11" si="0">D7/C7</f>
        <v>0.73004791666666669</v>
      </c>
      <c r="F7" s="195">
        <v>2000000</v>
      </c>
      <c r="G7" s="195">
        <f>G8+G11+G14+G17+G20+G23+G26+G28+G31+G34+G39</f>
        <v>1380265</v>
      </c>
      <c r="H7" s="203">
        <f t="shared" ref="H7:H11" si="1">G7/F7</f>
        <v>0.69013250000000004</v>
      </c>
    </row>
    <row r="8" spans="1:8" s="192" customFormat="1" ht="20.100000000000001" customHeight="1">
      <c r="A8" s="329" t="s">
        <v>89</v>
      </c>
      <c r="B8" s="330"/>
      <c r="C8" s="195">
        <v>290000</v>
      </c>
      <c r="D8" s="196">
        <v>254036</v>
      </c>
      <c r="E8" s="202">
        <f t="shared" si="0"/>
        <v>0.87598620689655171</v>
      </c>
      <c r="F8" s="195">
        <v>240000</v>
      </c>
      <c r="G8" s="196">
        <v>194355</v>
      </c>
      <c r="H8" s="203">
        <f t="shared" si="1"/>
        <v>0.80981250000000005</v>
      </c>
    </row>
    <row r="9" spans="1:8" s="192" customFormat="1" ht="20.100000000000001" customHeight="1">
      <c r="A9" s="197"/>
      <c r="B9" s="198" t="s">
        <v>107</v>
      </c>
      <c r="C9" s="195" t="s">
        <v>21</v>
      </c>
      <c r="D9" s="199"/>
      <c r="E9" s="202" t="s">
        <v>21</v>
      </c>
      <c r="F9" s="195" t="s">
        <v>21</v>
      </c>
      <c r="G9" s="199"/>
      <c r="H9" s="203" t="s">
        <v>21</v>
      </c>
    </row>
    <row r="10" spans="1:8" s="192" customFormat="1" ht="20.100000000000001" customHeight="1">
      <c r="A10" s="197"/>
      <c r="B10" s="198" t="s">
        <v>108</v>
      </c>
      <c r="C10" s="195" t="s">
        <v>21</v>
      </c>
      <c r="D10" s="199"/>
      <c r="E10" s="202" t="s">
        <v>21</v>
      </c>
      <c r="F10" s="195" t="s">
        <v>21</v>
      </c>
      <c r="G10" s="199"/>
      <c r="H10" s="203" t="s">
        <v>21</v>
      </c>
    </row>
    <row r="11" spans="1:8" s="192" customFormat="1" ht="20.100000000000001" customHeight="1">
      <c r="A11" s="329" t="s">
        <v>90</v>
      </c>
      <c r="B11" s="330"/>
      <c r="C11" s="195">
        <v>200000</v>
      </c>
      <c r="D11" s="196">
        <v>174106</v>
      </c>
      <c r="E11" s="202">
        <f t="shared" si="0"/>
        <v>0.87053000000000003</v>
      </c>
      <c r="F11" s="195">
        <v>170000</v>
      </c>
      <c r="G11" s="196">
        <v>145706</v>
      </c>
      <c r="H11" s="203">
        <f t="shared" si="1"/>
        <v>0.85709411764705878</v>
      </c>
    </row>
    <row r="12" spans="1:8" s="192" customFormat="1" ht="20.100000000000001" customHeight="1">
      <c r="A12" s="197"/>
      <c r="B12" s="198" t="s">
        <v>109</v>
      </c>
      <c r="C12" s="195" t="s">
        <v>21</v>
      </c>
      <c r="D12" s="199"/>
      <c r="E12" s="202" t="s">
        <v>21</v>
      </c>
      <c r="F12" s="195" t="s">
        <v>21</v>
      </c>
      <c r="G12" s="199"/>
      <c r="H12" s="203" t="s">
        <v>21</v>
      </c>
    </row>
    <row r="13" spans="1:8" s="192" customFormat="1" ht="20.100000000000001" customHeight="1">
      <c r="A13" s="197"/>
      <c r="B13" s="198" t="s">
        <v>110</v>
      </c>
      <c r="C13" s="195" t="s">
        <v>21</v>
      </c>
      <c r="D13" s="199"/>
      <c r="E13" s="202" t="s">
        <v>21</v>
      </c>
      <c r="F13" s="195" t="s">
        <v>21</v>
      </c>
      <c r="G13" s="199"/>
      <c r="H13" s="203" t="s">
        <v>21</v>
      </c>
    </row>
    <row r="14" spans="1:8" s="192" customFormat="1" ht="20.100000000000001" customHeight="1">
      <c r="A14" s="329" t="s">
        <v>91</v>
      </c>
      <c r="B14" s="330"/>
      <c r="C14" s="195">
        <v>60000</v>
      </c>
      <c r="D14" s="196">
        <v>51795</v>
      </c>
      <c r="E14" s="202">
        <f>D14/C14</f>
        <v>0.86324999999999996</v>
      </c>
      <c r="F14" s="195">
        <v>45000</v>
      </c>
      <c r="G14" s="196">
        <v>43463</v>
      </c>
      <c r="H14" s="203">
        <f>G14/F14</f>
        <v>0.96584444444444439</v>
      </c>
    </row>
    <row r="15" spans="1:8" s="192" customFormat="1" ht="20.100000000000001" customHeight="1">
      <c r="A15" s="197"/>
      <c r="B15" s="198" t="s">
        <v>111</v>
      </c>
      <c r="C15" s="195" t="s">
        <v>21</v>
      </c>
      <c r="D15" s="199"/>
      <c r="E15" s="202" t="s">
        <v>21</v>
      </c>
      <c r="F15" s="195" t="s">
        <v>21</v>
      </c>
      <c r="G15" s="199"/>
      <c r="H15" s="203" t="s">
        <v>21</v>
      </c>
    </row>
    <row r="16" spans="1:8" s="192" customFormat="1" ht="20.100000000000001" customHeight="1">
      <c r="A16" s="197"/>
      <c r="B16" s="198" t="s">
        <v>112</v>
      </c>
      <c r="C16" s="195" t="s">
        <v>21</v>
      </c>
      <c r="D16" s="199"/>
      <c r="E16" s="202" t="s">
        <v>21</v>
      </c>
      <c r="F16" s="195" t="s">
        <v>21</v>
      </c>
      <c r="G16" s="199"/>
      <c r="H16" s="203" t="s">
        <v>21</v>
      </c>
    </row>
    <row r="17" spans="1:8" s="192" customFormat="1" ht="20.100000000000001" customHeight="1">
      <c r="A17" s="329" t="s">
        <v>92</v>
      </c>
      <c r="B17" s="330"/>
      <c r="C17" s="195">
        <v>90000</v>
      </c>
      <c r="D17" s="196">
        <v>70178</v>
      </c>
      <c r="E17" s="202">
        <f>D17/C17</f>
        <v>0.77975555555555554</v>
      </c>
      <c r="F17" s="195">
        <v>70000</v>
      </c>
      <c r="G17" s="196">
        <v>51115</v>
      </c>
      <c r="H17" s="203">
        <f>G17/F17</f>
        <v>0.7302142857142857</v>
      </c>
    </row>
    <row r="18" spans="1:8" s="192" customFormat="1" ht="20.100000000000001" customHeight="1">
      <c r="A18" s="197"/>
      <c r="B18" s="198" t="s">
        <v>113</v>
      </c>
      <c r="C18" s="195" t="s">
        <v>21</v>
      </c>
      <c r="D18" s="199"/>
      <c r="E18" s="202" t="s">
        <v>21</v>
      </c>
      <c r="F18" s="195" t="s">
        <v>21</v>
      </c>
      <c r="G18" s="199"/>
      <c r="H18" s="203" t="s">
        <v>21</v>
      </c>
    </row>
    <row r="19" spans="1:8" s="192" customFormat="1" ht="20.100000000000001" customHeight="1">
      <c r="A19" s="197"/>
      <c r="B19" s="198" t="s">
        <v>114</v>
      </c>
      <c r="C19" s="195" t="s">
        <v>21</v>
      </c>
      <c r="D19" s="199"/>
      <c r="E19" s="202" t="s">
        <v>21</v>
      </c>
      <c r="F19" s="195" t="s">
        <v>21</v>
      </c>
      <c r="G19" s="199"/>
      <c r="H19" s="203" t="s">
        <v>21</v>
      </c>
    </row>
    <row r="20" spans="1:8" s="192" customFormat="1" ht="20.100000000000001" customHeight="1">
      <c r="A20" s="329" t="s">
        <v>93</v>
      </c>
      <c r="B20" s="330"/>
      <c r="C20" s="195">
        <v>425000</v>
      </c>
      <c r="D20" s="196">
        <v>263833</v>
      </c>
      <c r="E20" s="202">
        <f>D20/C20</f>
        <v>0.62078352941176473</v>
      </c>
      <c r="F20" s="195">
        <v>350000</v>
      </c>
      <c r="G20" s="196">
        <v>170531</v>
      </c>
      <c r="H20" s="203">
        <f>G20/F20</f>
        <v>0.48723142857142859</v>
      </c>
    </row>
    <row r="21" spans="1:8" s="192" customFormat="1" ht="20.100000000000001" customHeight="1">
      <c r="A21" s="197"/>
      <c r="B21" s="198" t="s">
        <v>115</v>
      </c>
      <c r="C21" s="195" t="s">
        <v>21</v>
      </c>
      <c r="D21" s="199"/>
      <c r="E21" s="202" t="s">
        <v>21</v>
      </c>
      <c r="F21" s="195" t="s">
        <v>21</v>
      </c>
      <c r="G21" s="199"/>
      <c r="H21" s="203" t="s">
        <v>21</v>
      </c>
    </row>
    <row r="22" spans="1:8" s="192" customFormat="1" ht="20.100000000000001" customHeight="1">
      <c r="A22" s="197"/>
      <c r="B22" s="198" t="s">
        <v>116</v>
      </c>
      <c r="C22" s="195" t="s">
        <v>21</v>
      </c>
      <c r="D22" s="199"/>
      <c r="E22" s="202" t="s">
        <v>21</v>
      </c>
      <c r="F22" s="195" t="s">
        <v>21</v>
      </c>
      <c r="G22" s="199"/>
      <c r="H22" s="203" t="s">
        <v>21</v>
      </c>
    </row>
    <row r="23" spans="1:8" s="192" customFormat="1" ht="20.100000000000001" customHeight="1">
      <c r="A23" s="329" t="s">
        <v>94</v>
      </c>
      <c r="B23" s="330"/>
      <c r="C23" s="195">
        <v>670000</v>
      </c>
      <c r="D23" s="196">
        <v>366386</v>
      </c>
      <c r="E23" s="202">
        <f t="shared" ref="E23:E28" si="2">D23/C23</f>
        <v>0.54684477611940296</v>
      </c>
      <c r="F23" s="195">
        <v>560000</v>
      </c>
      <c r="G23" s="196">
        <v>265667</v>
      </c>
      <c r="H23" s="203">
        <f t="shared" ref="H23:H28" si="3">G23/F23</f>
        <v>0.47440535714285714</v>
      </c>
    </row>
    <row r="24" spans="1:8" s="192" customFormat="1" ht="20.100000000000001" customHeight="1">
      <c r="A24" s="197"/>
      <c r="B24" s="198" t="s">
        <v>117</v>
      </c>
      <c r="C24" s="195" t="s">
        <v>21</v>
      </c>
      <c r="D24" s="199"/>
      <c r="E24" s="202" t="s">
        <v>21</v>
      </c>
      <c r="F24" s="195" t="s">
        <v>21</v>
      </c>
      <c r="G24" s="199"/>
      <c r="H24" s="203" t="s">
        <v>21</v>
      </c>
    </row>
    <row r="25" spans="1:8" s="192" customFormat="1" ht="20.100000000000001" customHeight="1">
      <c r="A25" s="197"/>
      <c r="B25" s="198" t="s">
        <v>118</v>
      </c>
      <c r="C25" s="195" t="s">
        <v>21</v>
      </c>
      <c r="D25" s="199"/>
      <c r="E25" s="202" t="s">
        <v>21</v>
      </c>
      <c r="F25" s="195" t="s">
        <v>21</v>
      </c>
      <c r="G25" s="199"/>
      <c r="H25" s="203" t="s">
        <v>21</v>
      </c>
    </row>
    <row r="26" spans="1:8" s="192" customFormat="1" ht="20.100000000000001" customHeight="1">
      <c r="A26" s="329" t="s">
        <v>95</v>
      </c>
      <c r="B26" s="330"/>
      <c r="C26" s="195">
        <v>72000</v>
      </c>
      <c r="D26" s="196">
        <v>60325</v>
      </c>
      <c r="E26" s="202">
        <f t="shared" si="2"/>
        <v>0.83784722222222219</v>
      </c>
      <c r="F26" s="195">
        <v>55000</v>
      </c>
      <c r="G26" s="196">
        <v>50083</v>
      </c>
      <c r="H26" s="203">
        <f t="shared" si="3"/>
        <v>0.91059999999999997</v>
      </c>
    </row>
    <row r="27" spans="1:8" s="192" customFormat="1" ht="20.100000000000001" customHeight="1">
      <c r="A27" s="197"/>
      <c r="B27" s="198" t="s">
        <v>119</v>
      </c>
      <c r="C27" s="195" t="s">
        <v>21</v>
      </c>
      <c r="D27" s="199"/>
      <c r="E27" s="202" t="s">
        <v>21</v>
      </c>
      <c r="F27" s="195" t="s">
        <v>21</v>
      </c>
      <c r="G27" s="199"/>
      <c r="H27" s="203" t="s">
        <v>21</v>
      </c>
    </row>
    <row r="28" spans="1:8" s="192" customFormat="1" ht="20.100000000000001" customHeight="1">
      <c r="A28" s="329" t="s">
        <v>96</v>
      </c>
      <c r="B28" s="330"/>
      <c r="C28" s="195">
        <v>390000</v>
      </c>
      <c r="D28" s="196">
        <v>321712</v>
      </c>
      <c r="E28" s="202">
        <f t="shared" si="2"/>
        <v>0.82490256410256413</v>
      </c>
      <c r="F28" s="195">
        <v>338000</v>
      </c>
      <c r="G28" s="196">
        <v>309712</v>
      </c>
      <c r="H28" s="203">
        <f t="shared" si="3"/>
        <v>0.91630769230769227</v>
      </c>
    </row>
    <row r="29" spans="1:8" s="192" customFormat="1" ht="20.100000000000001" customHeight="1">
      <c r="A29" s="197"/>
      <c r="B29" s="198" t="s">
        <v>120</v>
      </c>
      <c r="C29" s="195" t="s">
        <v>21</v>
      </c>
      <c r="D29" s="199"/>
      <c r="E29" s="202" t="s">
        <v>21</v>
      </c>
      <c r="F29" s="195" t="s">
        <v>21</v>
      </c>
      <c r="G29" s="199"/>
      <c r="H29" s="203" t="s">
        <v>21</v>
      </c>
    </row>
    <row r="30" spans="1:8" s="192" customFormat="1" ht="20.100000000000001" customHeight="1">
      <c r="A30" s="197"/>
      <c r="B30" s="198" t="s">
        <v>121</v>
      </c>
      <c r="C30" s="195" t="s">
        <v>21</v>
      </c>
      <c r="D30" s="199"/>
      <c r="E30" s="202" t="s">
        <v>21</v>
      </c>
      <c r="F30" s="195" t="s">
        <v>21</v>
      </c>
      <c r="G30" s="199"/>
      <c r="H30" s="203" t="s">
        <v>21</v>
      </c>
    </row>
    <row r="31" spans="1:8" s="192" customFormat="1" ht="20.100000000000001" customHeight="1">
      <c r="A31" s="329" t="s">
        <v>97</v>
      </c>
      <c r="B31" s="330"/>
      <c r="C31" s="195">
        <v>80000</v>
      </c>
      <c r="D31" s="196">
        <v>72710</v>
      </c>
      <c r="E31" s="202">
        <f>D31/C31</f>
        <v>0.90887499999999999</v>
      </c>
      <c r="F31" s="195">
        <v>73000</v>
      </c>
      <c r="G31" s="196">
        <v>52119</v>
      </c>
      <c r="H31" s="203">
        <f>G31/F31</f>
        <v>0.71395890410958907</v>
      </c>
    </row>
    <row r="32" spans="1:8" s="192" customFormat="1" ht="20.100000000000001" customHeight="1">
      <c r="A32" s="197"/>
      <c r="B32" s="198" t="s">
        <v>122</v>
      </c>
      <c r="C32" s="195" t="s">
        <v>21</v>
      </c>
      <c r="D32" s="199"/>
      <c r="E32" s="202" t="s">
        <v>21</v>
      </c>
      <c r="F32" s="195" t="s">
        <v>21</v>
      </c>
      <c r="G32" s="199"/>
      <c r="H32" s="203" t="s">
        <v>21</v>
      </c>
    </row>
    <row r="33" spans="1:8" s="192" customFormat="1" ht="20.100000000000001" customHeight="1">
      <c r="A33" s="197"/>
      <c r="B33" s="198" t="s">
        <v>123</v>
      </c>
      <c r="C33" s="195" t="s">
        <v>21</v>
      </c>
      <c r="D33" s="199"/>
      <c r="E33" s="202" t="s">
        <v>21</v>
      </c>
      <c r="F33" s="195" t="s">
        <v>21</v>
      </c>
      <c r="G33" s="199"/>
      <c r="H33" s="203" t="s">
        <v>21</v>
      </c>
    </row>
    <row r="34" spans="1:8" s="192" customFormat="1" ht="20.100000000000001" customHeight="1">
      <c r="A34" s="329" t="s">
        <v>98</v>
      </c>
      <c r="B34" s="330"/>
      <c r="C34" s="195">
        <v>120000</v>
      </c>
      <c r="D34" s="196">
        <v>115395</v>
      </c>
      <c r="E34" s="202">
        <f>D34/C34</f>
        <v>0.96162499999999995</v>
      </c>
      <c r="F34" s="195">
        <v>97000</v>
      </c>
      <c r="G34" s="196">
        <v>96150</v>
      </c>
      <c r="H34" s="203">
        <f>G34/F34</f>
        <v>0.99123711340206189</v>
      </c>
    </row>
    <row r="35" spans="1:8" s="192" customFormat="1" ht="20.100000000000001" customHeight="1">
      <c r="A35" s="197"/>
      <c r="B35" s="198" t="s">
        <v>124</v>
      </c>
      <c r="C35" s="195" t="s">
        <v>21</v>
      </c>
      <c r="D35" s="199"/>
      <c r="E35" s="202" t="s">
        <v>21</v>
      </c>
      <c r="F35" s="195" t="s">
        <v>21</v>
      </c>
      <c r="G35" s="199"/>
      <c r="H35" s="203" t="s">
        <v>21</v>
      </c>
    </row>
    <row r="36" spans="1:8" s="192" customFormat="1" ht="20.100000000000001" customHeight="1">
      <c r="A36" s="197"/>
      <c r="B36" s="198" t="s">
        <v>125</v>
      </c>
      <c r="C36" s="195" t="s">
        <v>21</v>
      </c>
      <c r="D36" s="199"/>
      <c r="E36" s="202" t="s">
        <v>21</v>
      </c>
      <c r="F36" s="195" t="s">
        <v>21</v>
      </c>
      <c r="G36" s="199"/>
      <c r="H36" s="203" t="s">
        <v>21</v>
      </c>
    </row>
    <row r="37" spans="1:8" s="192" customFormat="1" ht="20.100000000000001" customHeight="1">
      <c r="A37" s="329" t="s">
        <v>99</v>
      </c>
      <c r="B37" s="330"/>
      <c r="C37" s="195" t="s">
        <v>21</v>
      </c>
      <c r="D37" s="195" t="s">
        <v>21</v>
      </c>
      <c r="E37" s="202" t="s">
        <v>21</v>
      </c>
      <c r="F37" s="195" t="s">
        <v>21</v>
      </c>
      <c r="G37" s="195" t="s">
        <v>21</v>
      </c>
      <c r="H37" s="203" t="s">
        <v>21</v>
      </c>
    </row>
    <row r="38" spans="1:8" s="192" customFormat="1" ht="20.100000000000001" customHeight="1">
      <c r="A38" s="197"/>
      <c r="B38" s="198" t="s">
        <v>126</v>
      </c>
      <c r="C38" s="195" t="s">
        <v>21</v>
      </c>
      <c r="D38" s="195" t="s">
        <v>21</v>
      </c>
      <c r="E38" s="202" t="s">
        <v>21</v>
      </c>
      <c r="F38" s="195" t="s">
        <v>21</v>
      </c>
      <c r="G38" s="195" t="s">
        <v>21</v>
      </c>
      <c r="H38" s="203" t="s">
        <v>21</v>
      </c>
    </row>
    <row r="39" spans="1:8" s="192" customFormat="1" ht="20.100000000000001" customHeight="1">
      <c r="A39" s="329" t="s">
        <v>100</v>
      </c>
      <c r="B39" s="330"/>
      <c r="C39" s="195">
        <v>3000</v>
      </c>
      <c r="D39" s="196">
        <v>1639</v>
      </c>
      <c r="E39" s="202">
        <f>D39/C39</f>
        <v>0.54633333333333334</v>
      </c>
      <c r="F39" s="195">
        <v>2000</v>
      </c>
      <c r="G39" s="196">
        <v>1364</v>
      </c>
      <c r="H39" s="203">
        <f>G39/F39</f>
        <v>0.68200000000000005</v>
      </c>
    </row>
    <row r="40" spans="1:8" s="192" customFormat="1" ht="20.100000000000001" customHeight="1">
      <c r="A40" s="197"/>
      <c r="B40" s="198" t="s">
        <v>127</v>
      </c>
      <c r="C40" s="195" t="s">
        <v>21</v>
      </c>
      <c r="D40" s="199"/>
      <c r="E40" s="202" t="s">
        <v>21</v>
      </c>
      <c r="F40" s="195" t="s">
        <v>21</v>
      </c>
      <c r="G40" s="199"/>
      <c r="H40" s="203" t="s">
        <v>21</v>
      </c>
    </row>
    <row r="41" spans="1:8" s="192" customFormat="1" ht="19.5" customHeight="1">
      <c r="A41" s="329" t="s">
        <v>101</v>
      </c>
      <c r="B41" s="330"/>
      <c r="C41" s="195" t="s">
        <v>21</v>
      </c>
      <c r="D41" s="195" t="s">
        <v>21</v>
      </c>
      <c r="E41" s="202" t="s">
        <v>21</v>
      </c>
      <c r="F41" s="195" t="s">
        <v>21</v>
      </c>
      <c r="G41" s="195" t="s">
        <v>21</v>
      </c>
      <c r="H41" s="203" t="s">
        <v>21</v>
      </c>
    </row>
    <row r="42" spans="1:8" s="192" customFormat="1" ht="20.100000000000001" customHeight="1">
      <c r="A42" s="317" t="s">
        <v>102</v>
      </c>
      <c r="B42" s="318"/>
      <c r="C42" s="195" t="s">
        <v>21</v>
      </c>
      <c r="D42" s="195" t="s">
        <v>21</v>
      </c>
      <c r="E42" s="202" t="s">
        <v>21</v>
      </c>
      <c r="F42" s="195" t="s">
        <v>21</v>
      </c>
      <c r="G42" s="195" t="s">
        <v>21</v>
      </c>
      <c r="H42" s="203" t="s">
        <v>21</v>
      </c>
    </row>
    <row r="43" spans="1:8">
      <c r="A43" s="331" t="s">
        <v>128</v>
      </c>
      <c r="B43" s="331"/>
      <c r="C43" s="331"/>
      <c r="D43" s="331"/>
      <c r="E43" s="331"/>
      <c r="F43" s="331"/>
      <c r="G43" s="331"/>
      <c r="H43" s="181"/>
    </row>
  </sheetData>
  <mergeCells count="24">
    <mergeCell ref="A2:H2"/>
    <mergeCell ref="G3:H3"/>
    <mergeCell ref="C4:H4"/>
    <mergeCell ref="F5:H5"/>
    <mergeCell ref="A7:B7"/>
    <mergeCell ref="C5:C6"/>
    <mergeCell ref="D5:D6"/>
    <mergeCell ref="E5:E6"/>
    <mergeCell ref="A4:B6"/>
    <mergeCell ref="A8:B8"/>
    <mergeCell ref="A11:B11"/>
    <mergeCell ref="A14:B14"/>
    <mergeCell ref="A17:B17"/>
    <mergeCell ref="A20:B20"/>
    <mergeCell ref="A23:B23"/>
    <mergeCell ref="A26:B26"/>
    <mergeCell ref="A28:B28"/>
    <mergeCell ref="A31:B31"/>
    <mergeCell ref="A34:B34"/>
    <mergeCell ref="A37:B37"/>
    <mergeCell ref="A39:B39"/>
    <mergeCell ref="A41:B41"/>
    <mergeCell ref="A42:B42"/>
    <mergeCell ref="A43:G43"/>
  </mergeCells>
  <phoneticPr fontId="62" type="noConversion"/>
  <printOptions horizontalCentered="1"/>
  <pageMargins left="0.23611111111111099" right="0.23611111111111099" top="0.74791666666666701" bottom="0.74791666666666701" header="0.31458333333333299" footer="0.31458333333333299"/>
  <pageSetup paperSize="9" scale="84" orientation="portrait" verticalDpi="18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D5" sqref="D5"/>
    </sheetView>
  </sheetViews>
  <sheetFormatPr defaultColWidth="9" defaultRowHeight="13.5"/>
  <cols>
    <col min="1" max="1" width="19.875" style="178" customWidth="1"/>
    <col min="2" max="2" width="29.625" style="178" customWidth="1"/>
    <col min="3" max="3" width="23.375" style="178" customWidth="1"/>
    <col min="4" max="4" width="16.125" style="179" customWidth="1"/>
    <col min="5" max="16384" width="9" style="178"/>
  </cols>
  <sheetData>
    <row r="1" spans="1:4" s="177" customFormat="1" ht="14.25">
      <c r="A1" s="177" t="s">
        <v>129</v>
      </c>
      <c r="D1" s="180"/>
    </row>
    <row r="2" spans="1:4" s="177" customFormat="1" ht="32.25" customHeight="1">
      <c r="A2" s="332" t="s">
        <v>130</v>
      </c>
      <c r="B2" s="332"/>
      <c r="C2" s="332"/>
      <c r="D2" s="332"/>
    </row>
    <row r="3" spans="1:4" s="177" customFormat="1" ht="18" customHeight="1">
      <c r="A3" s="181"/>
      <c r="B3" s="181"/>
      <c r="C3" s="333" t="s">
        <v>80</v>
      </c>
      <c r="D3" s="333"/>
    </row>
    <row r="4" spans="1:4" ht="68.25" customHeight="1">
      <c r="A4" s="182" t="s">
        <v>131</v>
      </c>
      <c r="B4" s="183" t="s">
        <v>132</v>
      </c>
      <c r="C4" s="184" t="s">
        <v>133</v>
      </c>
      <c r="D4" s="90" t="s">
        <v>85</v>
      </c>
    </row>
    <row r="5" spans="1:4" ht="31.5" customHeight="1">
      <c r="A5" s="182" t="s">
        <v>134</v>
      </c>
      <c r="B5" s="185">
        <v>127492</v>
      </c>
      <c r="C5" s="185">
        <f>SUM(C6:C20)</f>
        <v>17008</v>
      </c>
      <c r="D5" s="90">
        <f t="shared" ref="D5:D20" si="0">C5/B5</f>
        <v>0.13340444890659806</v>
      </c>
    </row>
    <row r="6" spans="1:4" ht="31.5" customHeight="1">
      <c r="A6" s="186" t="s">
        <v>89</v>
      </c>
      <c r="B6" s="185">
        <v>19350</v>
      </c>
      <c r="C6" s="187">
        <v>135</v>
      </c>
      <c r="D6" s="188">
        <f t="shared" si="0"/>
        <v>6.9767441860465115E-3</v>
      </c>
    </row>
    <row r="7" spans="1:4" ht="31.5" customHeight="1">
      <c r="A7" s="83" t="s">
        <v>90</v>
      </c>
      <c r="B7" s="185">
        <v>20070</v>
      </c>
      <c r="C7" s="187">
        <v>7835</v>
      </c>
      <c r="D7" s="188">
        <f t="shared" si="0"/>
        <v>0.39038365719980067</v>
      </c>
    </row>
    <row r="8" spans="1:4" ht="31.5" customHeight="1">
      <c r="A8" s="186" t="s">
        <v>91</v>
      </c>
      <c r="B8" s="185">
        <v>9900</v>
      </c>
      <c r="C8" s="187">
        <v>768</v>
      </c>
      <c r="D8" s="188">
        <f t="shared" si="0"/>
        <v>7.7575757575757576E-2</v>
      </c>
    </row>
    <row r="9" spans="1:4" ht="31.5" customHeight="1">
      <c r="A9" s="83" t="s">
        <v>92</v>
      </c>
      <c r="B9" s="185">
        <v>4550</v>
      </c>
      <c r="C9" s="187">
        <v>1156</v>
      </c>
      <c r="D9" s="188">
        <f t="shared" si="0"/>
        <v>0.25406593406593408</v>
      </c>
    </row>
    <row r="10" spans="1:4" ht="31.5" customHeight="1">
      <c r="A10" s="83" t="s">
        <v>93</v>
      </c>
      <c r="B10" s="185">
        <v>10770</v>
      </c>
      <c r="C10" s="187">
        <v>1591</v>
      </c>
      <c r="D10" s="188">
        <f t="shared" si="0"/>
        <v>0.14772516248839368</v>
      </c>
    </row>
    <row r="11" spans="1:4" ht="31.5" customHeight="1">
      <c r="A11" s="182" t="s">
        <v>94</v>
      </c>
      <c r="B11" s="185">
        <v>12000</v>
      </c>
      <c r="C11" s="187">
        <v>1123</v>
      </c>
      <c r="D11" s="188">
        <f t="shared" si="0"/>
        <v>9.3583333333333338E-2</v>
      </c>
    </row>
    <row r="12" spans="1:4" ht="31.5" customHeight="1">
      <c r="A12" s="83" t="s">
        <v>95</v>
      </c>
      <c r="B12" s="185">
        <v>4800</v>
      </c>
      <c r="C12" s="187">
        <v>804</v>
      </c>
      <c r="D12" s="188">
        <f t="shared" si="0"/>
        <v>0.16750000000000001</v>
      </c>
    </row>
    <row r="13" spans="1:4" ht="31.5" customHeight="1">
      <c r="A13" s="83" t="s">
        <v>96</v>
      </c>
      <c r="B13" s="185">
        <v>7000</v>
      </c>
      <c r="C13" s="187">
        <v>678</v>
      </c>
      <c r="D13" s="188">
        <f t="shared" si="0"/>
        <v>9.6857142857142864E-2</v>
      </c>
    </row>
    <row r="14" spans="1:4" ht="31.5" customHeight="1">
      <c r="A14" s="83" t="s">
        <v>97</v>
      </c>
      <c r="B14" s="185">
        <v>12710</v>
      </c>
      <c r="C14" s="187">
        <v>1194</v>
      </c>
      <c r="D14" s="188">
        <f t="shared" si="0"/>
        <v>9.39417781274587E-2</v>
      </c>
    </row>
    <row r="15" spans="1:4" ht="31.5" customHeight="1">
      <c r="A15" s="83" t="s">
        <v>98</v>
      </c>
      <c r="B15" s="185">
        <v>6300</v>
      </c>
      <c r="C15" s="187">
        <v>1017</v>
      </c>
      <c r="D15" s="188">
        <f t="shared" si="0"/>
        <v>0.16142857142857142</v>
      </c>
    </row>
    <row r="16" spans="1:4" ht="31.5" customHeight="1">
      <c r="A16" s="83" t="s">
        <v>99</v>
      </c>
      <c r="B16" s="185">
        <v>1645</v>
      </c>
      <c r="C16" s="187">
        <v>425</v>
      </c>
      <c r="D16" s="188">
        <f t="shared" si="0"/>
        <v>0.25835866261398177</v>
      </c>
    </row>
    <row r="17" spans="1:4" ht="31.5" customHeight="1">
      <c r="A17" s="83" t="s">
        <v>100</v>
      </c>
      <c r="B17" s="185">
        <v>1210</v>
      </c>
      <c r="C17" s="187">
        <v>166</v>
      </c>
      <c r="D17" s="188">
        <f t="shared" si="0"/>
        <v>0.13719008264462809</v>
      </c>
    </row>
    <row r="18" spans="1:4" ht="31.5" customHeight="1">
      <c r="A18" s="186" t="s">
        <v>101</v>
      </c>
      <c r="B18" s="185">
        <v>580</v>
      </c>
      <c r="C18" s="187">
        <v>91</v>
      </c>
      <c r="D18" s="188">
        <f t="shared" si="0"/>
        <v>0.15689655172413794</v>
      </c>
    </row>
    <row r="19" spans="1:4" ht="31.5" customHeight="1">
      <c r="A19" s="83" t="s">
        <v>102</v>
      </c>
      <c r="B19" s="185">
        <v>407</v>
      </c>
      <c r="C19" s="187">
        <v>11</v>
      </c>
      <c r="D19" s="188">
        <f t="shared" si="0"/>
        <v>2.7027027027027029E-2</v>
      </c>
    </row>
    <row r="20" spans="1:4" ht="31.5" customHeight="1">
      <c r="A20" s="189" t="s">
        <v>135</v>
      </c>
      <c r="B20" s="190">
        <v>16200</v>
      </c>
      <c r="C20" s="190">
        <v>14</v>
      </c>
      <c r="D20" s="188">
        <f t="shared" si="0"/>
        <v>8.6419753086419758E-4</v>
      </c>
    </row>
    <row r="21" spans="1:4" ht="20.25" customHeight="1"/>
  </sheetData>
  <mergeCells count="2">
    <mergeCell ref="A2:D2"/>
    <mergeCell ref="C3:D3"/>
  </mergeCells>
  <phoneticPr fontId="62" type="noConversion"/>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3"/>
  <sheetViews>
    <sheetView workbookViewId="0">
      <pane xSplit="1" ySplit="2" topLeftCell="B3" activePane="bottomRight" state="frozen"/>
      <selection pane="topRight"/>
      <selection pane="bottomLeft"/>
      <selection pane="bottomRight" activeCell="I6" sqref="I6"/>
    </sheetView>
  </sheetViews>
  <sheetFormatPr defaultColWidth="9" defaultRowHeight="12"/>
  <cols>
    <col min="1" max="1" width="15.875" style="92" customWidth="1"/>
    <col min="2" max="4" width="9.125" style="92" customWidth="1"/>
    <col min="5" max="5" width="9.125" style="126" customWidth="1"/>
    <col min="6" max="7" width="9.125" style="127" customWidth="1"/>
    <col min="8" max="8" width="9.125" style="97" customWidth="1"/>
    <col min="9" max="9" width="9.125" style="96" customWidth="1"/>
    <col min="10" max="10" width="9.125" style="97" customWidth="1"/>
    <col min="11" max="237" width="9" style="92"/>
    <col min="238" max="238" width="15.875" style="92" customWidth="1"/>
    <col min="239" max="247" width="9.125" style="92" customWidth="1"/>
    <col min="248" max="493" width="9" style="92"/>
    <col min="494" max="494" width="15.875" style="92" customWidth="1"/>
    <col min="495" max="503" width="9.125" style="92" customWidth="1"/>
    <col min="504" max="749" width="9" style="92"/>
    <col min="750" max="750" width="15.875" style="92" customWidth="1"/>
    <col min="751" max="759" width="9.125" style="92" customWidth="1"/>
    <col min="760" max="1005" width="9" style="92"/>
    <col min="1006" max="1006" width="15.875" style="92" customWidth="1"/>
    <col min="1007" max="1015" width="9.125" style="92" customWidth="1"/>
    <col min="1016" max="1261" width="9" style="92"/>
    <col min="1262" max="1262" width="15.875" style="92" customWidth="1"/>
    <col min="1263" max="1271" width="9.125" style="92" customWidth="1"/>
    <col min="1272" max="1517" width="9" style="92"/>
    <col min="1518" max="1518" width="15.875" style="92" customWidth="1"/>
    <col min="1519" max="1527" width="9.125" style="92" customWidth="1"/>
    <col min="1528" max="1773" width="9" style="92"/>
    <col min="1774" max="1774" width="15.875" style="92" customWidth="1"/>
    <col min="1775" max="1783" width="9.125" style="92" customWidth="1"/>
    <col min="1784" max="2029" width="9" style="92"/>
    <col min="2030" max="2030" width="15.875" style="92" customWidth="1"/>
    <col min="2031" max="2039" width="9.125" style="92" customWidth="1"/>
    <col min="2040" max="2285" width="9" style="92"/>
    <col min="2286" max="2286" width="15.875" style="92" customWidth="1"/>
    <col min="2287" max="2295" width="9.125" style="92" customWidth="1"/>
    <col min="2296" max="2541" width="9" style="92"/>
    <col min="2542" max="2542" width="15.875" style="92" customWidth="1"/>
    <col min="2543" max="2551" width="9.125" style="92" customWidth="1"/>
    <col min="2552" max="2797" width="9" style="92"/>
    <col min="2798" max="2798" width="15.875" style="92" customWidth="1"/>
    <col min="2799" max="2807" width="9.125" style="92" customWidth="1"/>
    <col min="2808" max="3053" width="9" style="92"/>
    <col min="3054" max="3054" width="15.875" style="92" customWidth="1"/>
    <col min="3055" max="3063" width="9.125" style="92" customWidth="1"/>
    <col min="3064" max="3309" width="9" style="92"/>
    <col min="3310" max="3310" width="15.875" style="92" customWidth="1"/>
    <col min="3311" max="3319" width="9.125" style="92" customWidth="1"/>
    <col min="3320" max="3565" width="9" style="92"/>
    <col min="3566" max="3566" width="15.875" style="92" customWidth="1"/>
    <col min="3567" max="3575" width="9.125" style="92" customWidth="1"/>
    <col min="3576" max="3821" width="9" style="92"/>
    <col min="3822" max="3822" width="15.875" style="92" customWidth="1"/>
    <col min="3823" max="3831" width="9.125" style="92" customWidth="1"/>
    <col min="3832" max="4077" width="9" style="92"/>
    <col min="4078" max="4078" width="15.875" style="92" customWidth="1"/>
    <col min="4079" max="4087" width="9.125" style="92" customWidth="1"/>
    <col min="4088" max="4333" width="9" style="92"/>
    <col min="4334" max="4334" width="15.875" style="92" customWidth="1"/>
    <col min="4335" max="4343" width="9.125" style="92" customWidth="1"/>
    <col min="4344" max="4589" width="9" style="92"/>
    <col min="4590" max="4590" width="15.875" style="92" customWidth="1"/>
    <col min="4591" max="4599" width="9.125" style="92" customWidth="1"/>
    <col min="4600" max="4845" width="9" style="92"/>
    <col min="4846" max="4846" width="15.875" style="92" customWidth="1"/>
    <col min="4847" max="4855" width="9.125" style="92" customWidth="1"/>
    <col min="4856" max="5101" width="9" style="92"/>
    <col min="5102" max="5102" width="15.875" style="92" customWidth="1"/>
    <col min="5103" max="5111" width="9.125" style="92" customWidth="1"/>
    <col min="5112" max="5357" width="9" style="92"/>
    <col min="5358" max="5358" width="15.875" style="92" customWidth="1"/>
    <col min="5359" max="5367" width="9.125" style="92" customWidth="1"/>
    <col min="5368" max="5613" width="9" style="92"/>
    <col min="5614" max="5614" width="15.875" style="92" customWidth="1"/>
    <col min="5615" max="5623" width="9.125" style="92" customWidth="1"/>
    <col min="5624" max="5869" width="9" style="92"/>
    <col min="5870" max="5870" width="15.875" style="92" customWidth="1"/>
    <col min="5871" max="5879" width="9.125" style="92" customWidth="1"/>
    <col min="5880" max="6125" width="9" style="92"/>
    <col min="6126" max="6126" width="15.875" style="92" customWidth="1"/>
    <col min="6127" max="6135" width="9.125" style="92" customWidth="1"/>
    <col min="6136" max="6381" width="9" style="92"/>
    <col min="6382" max="6382" width="15.875" style="92" customWidth="1"/>
    <col min="6383" max="6391" width="9.125" style="92" customWidth="1"/>
    <col min="6392" max="6637" width="9" style="92"/>
    <col min="6638" max="6638" width="15.875" style="92" customWidth="1"/>
    <col min="6639" max="6647" width="9.125" style="92" customWidth="1"/>
    <col min="6648" max="6893" width="9" style="92"/>
    <col min="6894" max="6894" width="15.875" style="92" customWidth="1"/>
    <col min="6895" max="6903" width="9.125" style="92" customWidth="1"/>
    <col min="6904" max="7149" width="9" style="92"/>
    <col min="7150" max="7150" width="15.875" style="92" customWidth="1"/>
    <col min="7151" max="7159" width="9.125" style="92" customWidth="1"/>
    <col min="7160" max="7405" width="9" style="92"/>
    <col min="7406" max="7406" width="15.875" style="92" customWidth="1"/>
    <col min="7407" max="7415" width="9.125" style="92" customWidth="1"/>
    <col min="7416" max="7661" width="9" style="92"/>
    <col min="7662" max="7662" width="15.875" style="92" customWidth="1"/>
    <col min="7663" max="7671" width="9.125" style="92" customWidth="1"/>
    <col min="7672" max="7917" width="9" style="92"/>
    <col min="7918" max="7918" width="15.875" style="92" customWidth="1"/>
    <col min="7919" max="7927" width="9.125" style="92" customWidth="1"/>
    <col min="7928" max="8173" width="9" style="92"/>
    <col min="8174" max="8174" width="15.875" style="92" customWidth="1"/>
    <col min="8175" max="8183" width="9.125" style="92" customWidth="1"/>
    <col min="8184" max="8429" width="9" style="92"/>
    <col min="8430" max="8430" width="15.875" style="92" customWidth="1"/>
    <col min="8431" max="8439" width="9.125" style="92" customWidth="1"/>
    <col min="8440" max="8685" width="9" style="92"/>
    <col min="8686" max="8686" width="15.875" style="92" customWidth="1"/>
    <col min="8687" max="8695" width="9.125" style="92" customWidth="1"/>
    <col min="8696" max="8941" width="9" style="92"/>
    <col min="8942" max="8942" width="15.875" style="92" customWidth="1"/>
    <col min="8943" max="8951" width="9.125" style="92" customWidth="1"/>
    <col min="8952" max="9197" width="9" style="92"/>
    <col min="9198" max="9198" width="15.875" style="92" customWidth="1"/>
    <col min="9199" max="9207" width="9.125" style="92" customWidth="1"/>
    <col min="9208" max="9453" width="9" style="92"/>
    <col min="9454" max="9454" width="15.875" style="92" customWidth="1"/>
    <col min="9455" max="9463" width="9.125" style="92" customWidth="1"/>
    <col min="9464" max="9709" width="9" style="92"/>
    <col min="9710" max="9710" width="15.875" style="92" customWidth="1"/>
    <col min="9711" max="9719" width="9.125" style="92" customWidth="1"/>
    <col min="9720" max="9965" width="9" style="92"/>
    <col min="9966" max="9966" width="15.875" style="92" customWidth="1"/>
    <col min="9967" max="9975" width="9.125" style="92" customWidth="1"/>
    <col min="9976" max="10221" width="9" style="92"/>
    <col min="10222" max="10222" width="15.875" style="92" customWidth="1"/>
    <col min="10223" max="10231" width="9.125" style="92" customWidth="1"/>
    <col min="10232" max="10477" width="9" style="92"/>
    <col min="10478" max="10478" width="15.875" style="92" customWidth="1"/>
    <col min="10479" max="10487" width="9.125" style="92" customWidth="1"/>
    <col min="10488" max="10733" width="9" style="92"/>
    <col min="10734" max="10734" width="15.875" style="92" customWidth="1"/>
    <col min="10735" max="10743" width="9.125" style="92" customWidth="1"/>
    <col min="10744" max="10989" width="9" style="92"/>
    <col min="10990" max="10990" width="15.875" style="92" customWidth="1"/>
    <col min="10991" max="10999" width="9.125" style="92" customWidth="1"/>
    <col min="11000" max="11245" width="9" style="92"/>
    <col min="11246" max="11246" width="15.875" style="92" customWidth="1"/>
    <col min="11247" max="11255" width="9.125" style="92" customWidth="1"/>
    <col min="11256" max="11501" width="9" style="92"/>
    <col min="11502" max="11502" width="15.875" style="92" customWidth="1"/>
    <col min="11503" max="11511" width="9.125" style="92" customWidth="1"/>
    <col min="11512" max="11757" width="9" style="92"/>
    <col min="11758" max="11758" width="15.875" style="92" customWidth="1"/>
    <col min="11759" max="11767" width="9.125" style="92" customWidth="1"/>
    <col min="11768" max="12013" width="9" style="92"/>
    <col min="12014" max="12014" width="15.875" style="92" customWidth="1"/>
    <col min="12015" max="12023" width="9.125" style="92" customWidth="1"/>
    <col min="12024" max="12269" width="9" style="92"/>
    <col min="12270" max="12270" width="15.875" style="92" customWidth="1"/>
    <col min="12271" max="12279" width="9.125" style="92" customWidth="1"/>
    <col min="12280" max="12525" width="9" style="92"/>
    <col min="12526" max="12526" width="15.875" style="92" customWidth="1"/>
    <col min="12527" max="12535" width="9.125" style="92" customWidth="1"/>
    <col min="12536" max="12781" width="9" style="92"/>
    <col min="12782" max="12782" width="15.875" style="92" customWidth="1"/>
    <col min="12783" max="12791" width="9.125" style="92" customWidth="1"/>
    <col min="12792" max="13037" width="9" style="92"/>
    <col min="13038" max="13038" width="15.875" style="92" customWidth="1"/>
    <col min="13039" max="13047" width="9.125" style="92" customWidth="1"/>
    <col min="13048" max="13293" width="9" style="92"/>
    <col min="13294" max="13294" width="15.875" style="92" customWidth="1"/>
    <col min="13295" max="13303" width="9.125" style="92" customWidth="1"/>
    <col min="13304" max="13549" width="9" style="92"/>
    <col min="13550" max="13550" width="15.875" style="92" customWidth="1"/>
    <col min="13551" max="13559" width="9.125" style="92" customWidth="1"/>
    <col min="13560" max="13805" width="9" style="92"/>
    <col min="13806" max="13806" width="15.875" style="92" customWidth="1"/>
    <col min="13807" max="13815" width="9.125" style="92" customWidth="1"/>
    <col min="13816" max="14061" width="9" style="92"/>
    <col min="14062" max="14062" width="15.875" style="92" customWidth="1"/>
    <col min="14063" max="14071" width="9.125" style="92" customWidth="1"/>
    <col min="14072" max="14317" width="9" style="92"/>
    <col min="14318" max="14318" width="15.875" style="92" customWidth="1"/>
    <col min="14319" max="14327" width="9.125" style="92" customWidth="1"/>
    <col min="14328" max="14573" width="9" style="92"/>
    <col min="14574" max="14574" width="15.875" style="92" customWidth="1"/>
    <col min="14575" max="14583" width="9.125" style="92" customWidth="1"/>
    <col min="14584" max="14829" width="9" style="92"/>
    <col min="14830" max="14830" width="15.875" style="92" customWidth="1"/>
    <col min="14831" max="14839" width="9.125" style="92" customWidth="1"/>
    <col min="14840" max="15085" width="9" style="92"/>
    <col min="15086" max="15086" width="15.875" style="92" customWidth="1"/>
    <col min="15087" max="15095" width="9.125" style="92" customWidth="1"/>
    <col min="15096" max="15341" width="9" style="92"/>
    <col min="15342" max="15342" width="15.875" style="92" customWidth="1"/>
    <col min="15343" max="15351" width="9.125" style="92" customWidth="1"/>
    <col min="15352" max="15597" width="9" style="92"/>
    <col min="15598" max="15598" width="15.875" style="92" customWidth="1"/>
    <col min="15599" max="15607" width="9.125" style="92" customWidth="1"/>
    <col min="15608" max="15853" width="9" style="92"/>
    <col min="15854" max="15854" width="15.875" style="92" customWidth="1"/>
    <col min="15855" max="15863" width="9.125" style="92" customWidth="1"/>
    <col min="15864" max="16109" width="9" style="92"/>
    <col min="16110" max="16110" width="15.875" style="92" customWidth="1"/>
    <col min="16111" max="16119" width="9.125" style="92" customWidth="1"/>
    <col min="16120" max="16384" width="9" style="92"/>
  </cols>
  <sheetData>
    <row r="1" spans="1:10" ht="16.5" customHeight="1">
      <c r="A1" s="98" t="s">
        <v>136</v>
      </c>
      <c r="B1" s="91"/>
    </row>
    <row r="2" spans="1:10" ht="19.5" customHeight="1">
      <c r="A2" s="348" t="s">
        <v>137</v>
      </c>
      <c r="B2" s="348"/>
      <c r="C2" s="348"/>
      <c r="D2" s="348"/>
      <c r="E2" s="348"/>
      <c r="F2" s="348"/>
      <c r="G2" s="348"/>
      <c r="H2" s="348"/>
      <c r="I2" s="348"/>
      <c r="J2" s="348"/>
    </row>
    <row r="3" spans="1:10" ht="17.25" customHeight="1">
      <c r="A3" s="99"/>
      <c r="B3" s="166"/>
      <c r="C3" s="166"/>
      <c r="D3" s="166"/>
      <c r="E3" s="132"/>
      <c r="F3" s="132"/>
      <c r="G3" s="132"/>
      <c r="H3" s="349" t="s">
        <v>138</v>
      </c>
      <c r="I3" s="349"/>
      <c r="J3" s="349"/>
    </row>
    <row r="4" spans="1:10" ht="19.5" customHeight="1">
      <c r="A4" s="350" t="s">
        <v>139</v>
      </c>
      <c r="B4" s="351" t="s">
        <v>140</v>
      </c>
      <c r="C4" s="167"/>
      <c r="D4" s="168"/>
      <c r="E4" s="352" t="s">
        <v>34</v>
      </c>
      <c r="F4" s="171"/>
      <c r="G4" s="171"/>
      <c r="H4" s="353" t="s">
        <v>141</v>
      </c>
      <c r="I4" s="175"/>
      <c r="J4" s="175"/>
    </row>
    <row r="5" spans="1:10" ht="70.5" customHeight="1">
      <c r="A5" s="350"/>
      <c r="B5" s="351"/>
      <c r="C5" s="147" t="s">
        <v>142</v>
      </c>
      <c r="D5" s="147" t="s">
        <v>143</v>
      </c>
      <c r="E5" s="352"/>
      <c r="F5" s="133" t="s">
        <v>142</v>
      </c>
      <c r="G5" s="170" t="s">
        <v>143</v>
      </c>
      <c r="H5" s="354"/>
      <c r="I5" s="172" t="s">
        <v>142</v>
      </c>
      <c r="J5" s="176" t="s">
        <v>143</v>
      </c>
    </row>
    <row r="6" spans="1:10" ht="36" customHeight="1">
      <c r="A6" s="102" t="s">
        <v>144</v>
      </c>
      <c r="B6" s="131">
        <v>850</v>
      </c>
      <c r="C6" s="131">
        <v>433</v>
      </c>
      <c r="D6" s="131" t="s">
        <v>21</v>
      </c>
      <c r="E6" s="173">
        <v>830.26980000000003</v>
      </c>
      <c r="F6" s="173">
        <v>411.79259999999999</v>
      </c>
      <c r="G6" s="173">
        <v>93.211299999999994</v>
      </c>
      <c r="H6" s="122">
        <f>E6/B6</f>
        <v>0.97678799999999999</v>
      </c>
      <c r="I6" s="122">
        <f>F6/C6</f>
        <v>0.95102217090069285</v>
      </c>
      <c r="J6" s="123" t="s">
        <v>21</v>
      </c>
    </row>
    <row r="7" spans="1:10" ht="36" customHeight="1">
      <c r="A7" s="108" t="s">
        <v>89</v>
      </c>
      <c r="B7" s="131">
        <v>105.77</v>
      </c>
      <c r="C7" s="131">
        <v>68.7</v>
      </c>
      <c r="D7" s="131" t="s">
        <v>21</v>
      </c>
      <c r="E7" s="173">
        <v>103.77370000000001</v>
      </c>
      <c r="F7" s="173">
        <v>66.487200000000001</v>
      </c>
      <c r="G7" s="173">
        <v>8.0417000000000005</v>
      </c>
      <c r="H7" s="122">
        <f t="shared" ref="H7:H21" si="0">E7/B7</f>
        <v>0.98112602817434058</v>
      </c>
      <c r="I7" s="122">
        <f t="shared" ref="I7:I21" si="1">F7/C7</f>
        <v>0.96779039301310044</v>
      </c>
      <c r="J7" s="123" t="s">
        <v>21</v>
      </c>
    </row>
    <row r="8" spans="1:10" s="93" customFormat="1" ht="36" customHeight="1">
      <c r="A8" s="169" t="s">
        <v>145</v>
      </c>
      <c r="B8" s="131">
        <v>115.4</v>
      </c>
      <c r="C8" s="131">
        <v>65.61</v>
      </c>
      <c r="D8" s="131" t="s">
        <v>21</v>
      </c>
      <c r="E8" s="173">
        <v>113.9367</v>
      </c>
      <c r="F8" s="173">
        <v>63.864400000000003</v>
      </c>
      <c r="G8" s="173">
        <v>7.6584000000000003</v>
      </c>
      <c r="H8" s="122">
        <f t="shared" si="0"/>
        <v>0.98731975736568456</v>
      </c>
      <c r="I8" s="122">
        <f t="shared" si="1"/>
        <v>0.97339429964944379</v>
      </c>
      <c r="J8" s="123" t="s">
        <v>21</v>
      </c>
    </row>
    <row r="9" spans="1:10" s="93" customFormat="1" ht="36" customHeight="1">
      <c r="A9" s="169" t="s">
        <v>91</v>
      </c>
      <c r="B9" s="131">
        <v>81.52</v>
      </c>
      <c r="C9" s="131">
        <v>34.26</v>
      </c>
      <c r="D9" s="131" t="s">
        <v>21</v>
      </c>
      <c r="E9" s="173">
        <v>79.064599999999999</v>
      </c>
      <c r="F9" s="173">
        <v>32.027000000000001</v>
      </c>
      <c r="G9" s="173">
        <v>8.8666</v>
      </c>
      <c r="H9" s="122">
        <f t="shared" si="0"/>
        <v>0.96987978410206088</v>
      </c>
      <c r="I9" s="122">
        <f t="shared" si="1"/>
        <v>0.93482194979568023</v>
      </c>
      <c r="J9" s="123" t="s">
        <v>21</v>
      </c>
    </row>
    <row r="10" spans="1:10" s="93" customFormat="1" ht="36" customHeight="1">
      <c r="A10" s="169" t="s">
        <v>146</v>
      </c>
      <c r="B10" s="131">
        <v>37.770000000000003</v>
      </c>
      <c r="C10" s="131">
        <v>15.58</v>
      </c>
      <c r="D10" s="131" t="s">
        <v>21</v>
      </c>
      <c r="E10" s="173">
        <v>36.519500000000001</v>
      </c>
      <c r="F10" s="173">
        <v>14.1416</v>
      </c>
      <c r="G10" s="173">
        <v>6.2664999999999997</v>
      </c>
      <c r="H10" s="122">
        <f t="shared" si="0"/>
        <v>0.9668917129997352</v>
      </c>
      <c r="I10" s="122">
        <f t="shared" si="1"/>
        <v>0.9076765083440308</v>
      </c>
      <c r="J10" s="123" t="s">
        <v>21</v>
      </c>
    </row>
    <row r="11" spans="1:10" s="93" customFormat="1" ht="36" customHeight="1">
      <c r="A11" s="169" t="s">
        <v>147</v>
      </c>
      <c r="B11" s="131">
        <v>62.74</v>
      </c>
      <c r="C11" s="131">
        <v>29.62</v>
      </c>
      <c r="D11" s="131" t="s">
        <v>21</v>
      </c>
      <c r="E11" s="173">
        <v>58.814300000000003</v>
      </c>
      <c r="F11" s="173">
        <v>26.126899999999999</v>
      </c>
      <c r="G11" s="173">
        <v>8.8239999999999998</v>
      </c>
      <c r="H11" s="122">
        <f t="shared" si="0"/>
        <v>0.93742907236212947</v>
      </c>
      <c r="I11" s="122">
        <f t="shared" si="1"/>
        <v>0.88206954760297096</v>
      </c>
      <c r="J11" s="123" t="s">
        <v>21</v>
      </c>
    </row>
    <row r="12" spans="1:10" s="93" customFormat="1" ht="36" customHeight="1">
      <c r="A12" s="169" t="s">
        <v>148</v>
      </c>
      <c r="B12" s="131">
        <v>112.14</v>
      </c>
      <c r="C12" s="131">
        <v>54.95</v>
      </c>
      <c r="D12" s="131" t="s">
        <v>21</v>
      </c>
      <c r="E12" s="173">
        <v>108.26600000000001</v>
      </c>
      <c r="F12" s="173">
        <v>50.908000000000001</v>
      </c>
      <c r="G12" s="173">
        <v>13.726699999999999</v>
      </c>
      <c r="H12" s="122">
        <f t="shared" si="0"/>
        <v>0.96545389691457106</v>
      </c>
      <c r="I12" s="122">
        <f t="shared" si="1"/>
        <v>0.92644222020018197</v>
      </c>
      <c r="J12" s="123" t="s">
        <v>21</v>
      </c>
    </row>
    <row r="13" spans="1:10" ht="36" customHeight="1">
      <c r="A13" s="108" t="s">
        <v>95</v>
      </c>
      <c r="B13" s="131">
        <v>31.36</v>
      </c>
      <c r="C13" s="131">
        <v>13.88</v>
      </c>
      <c r="D13" s="131" t="s">
        <v>21</v>
      </c>
      <c r="E13" s="173">
        <v>30.2684</v>
      </c>
      <c r="F13" s="173">
        <v>12.7752</v>
      </c>
      <c r="G13" s="173">
        <v>4.8898000000000001</v>
      </c>
      <c r="H13" s="122">
        <f t="shared" si="0"/>
        <v>0.96519132653061224</v>
      </c>
      <c r="I13" s="122">
        <f t="shared" si="1"/>
        <v>0.92040345821325642</v>
      </c>
      <c r="J13" s="123" t="s">
        <v>21</v>
      </c>
    </row>
    <row r="14" spans="1:10" ht="36" customHeight="1">
      <c r="A14" s="169" t="s">
        <v>96</v>
      </c>
      <c r="B14" s="131">
        <v>56.94</v>
      </c>
      <c r="C14" s="131">
        <v>21.47</v>
      </c>
      <c r="D14" s="131" t="s">
        <v>21</v>
      </c>
      <c r="E14" s="173">
        <v>55.7346</v>
      </c>
      <c r="F14" s="173">
        <v>20.031300000000002</v>
      </c>
      <c r="G14" s="173">
        <v>8.1465999999999994</v>
      </c>
      <c r="H14" s="122">
        <f t="shared" si="0"/>
        <v>0.97883034773445732</v>
      </c>
      <c r="I14" s="122">
        <f t="shared" si="1"/>
        <v>0.93299021891010725</v>
      </c>
      <c r="J14" s="123" t="s">
        <v>21</v>
      </c>
    </row>
    <row r="15" spans="1:10" ht="36" customHeight="1">
      <c r="A15" s="108" t="s">
        <v>97</v>
      </c>
      <c r="B15" s="131">
        <v>60.56</v>
      </c>
      <c r="C15" s="131">
        <v>38.83</v>
      </c>
      <c r="D15" s="131" t="s">
        <v>21</v>
      </c>
      <c r="E15" s="173">
        <v>59.477499999999999</v>
      </c>
      <c r="F15" s="173">
        <v>37.702599999999997</v>
      </c>
      <c r="G15" s="173">
        <v>9.8011999999999997</v>
      </c>
      <c r="H15" s="122">
        <f t="shared" si="0"/>
        <v>0.9821251651254953</v>
      </c>
      <c r="I15" s="122">
        <f t="shared" si="1"/>
        <v>0.97096574813288694</v>
      </c>
      <c r="J15" s="123" t="s">
        <v>21</v>
      </c>
    </row>
    <row r="16" spans="1:10" ht="36" customHeight="1">
      <c r="A16" s="169" t="s">
        <v>98</v>
      </c>
      <c r="B16" s="131">
        <v>53.8</v>
      </c>
      <c r="C16" s="131">
        <v>26.86</v>
      </c>
      <c r="D16" s="131" t="s">
        <v>21</v>
      </c>
      <c r="E16" s="173">
        <v>51.908099999999997</v>
      </c>
      <c r="F16" s="173">
        <v>25.284400000000002</v>
      </c>
      <c r="G16" s="173">
        <v>6.2912999999999997</v>
      </c>
      <c r="H16" s="122">
        <f t="shared" si="0"/>
        <v>0.96483457249070637</v>
      </c>
      <c r="I16" s="122">
        <f t="shared" si="1"/>
        <v>0.9413402829486226</v>
      </c>
      <c r="J16" s="123" t="s">
        <v>21</v>
      </c>
    </row>
    <row r="17" spans="1:10" ht="36" customHeight="1">
      <c r="A17" s="108" t="s">
        <v>149</v>
      </c>
      <c r="B17" s="131">
        <v>24.25</v>
      </c>
      <c r="C17" s="131">
        <v>12.85</v>
      </c>
      <c r="D17" s="131" t="s">
        <v>21</v>
      </c>
      <c r="E17" s="173">
        <v>23.8673</v>
      </c>
      <c r="F17" s="173">
        <v>12.407</v>
      </c>
      <c r="G17" s="173">
        <v>1.8585</v>
      </c>
      <c r="H17" s="122">
        <f t="shared" si="0"/>
        <v>0.98421855670103098</v>
      </c>
      <c r="I17" s="122">
        <f t="shared" si="1"/>
        <v>0.96552529182879376</v>
      </c>
      <c r="J17" s="123" t="s">
        <v>21</v>
      </c>
    </row>
    <row r="18" spans="1:10" ht="36" customHeight="1">
      <c r="A18" s="108" t="s">
        <v>150</v>
      </c>
      <c r="B18" s="131">
        <v>10.54</v>
      </c>
      <c r="C18" s="131">
        <v>5.33</v>
      </c>
      <c r="D18" s="131" t="s">
        <v>21</v>
      </c>
      <c r="E18" s="173">
        <v>10.410399999999999</v>
      </c>
      <c r="F18" s="173">
        <v>5.2088999999999999</v>
      </c>
      <c r="G18" s="173">
        <v>1.7134</v>
      </c>
      <c r="H18" s="122">
        <f t="shared" si="0"/>
        <v>0.98770398481973432</v>
      </c>
      <c r="I18" s="122">
        <f t="shared" si="1"/>
        <v>0.97727954971857411</v>
      </c>
      <c r="J18" s="123" t="s">
        <v>21</v>
      </c>
    </row>
    <row r="19" spans="1:10" ht="36" customHeight="1">
      <c r="A19" s="112" t="s">
        <v>151</v>
      </c>
      <c r="B19" s="131">
        <v>7.53</v>
      </c>
      <c r="C19" s="131">
        <v>3.67</v>
      </c>
      <c r="D19" s="131" t="s">
        <v>21</v>
      </c>
      <c r="E19" s="173">
        <v>7.4469000000000003</v>
      </c>
      <c r="F19" s="173">
        <v>3.6453000000000002</v>
      </c>
      <c r="G19" s="173">
        <v>0.81520000000000004</v>
      </c>
      <c r="H19" s="122">
        <f t="shared" si="0"/>
        <v>0.98896414342629479</v>
      </c>
      <c r="I19" s="122">
        <f t="shared" si="1"/>
        <v>0.99326975476839241</v>
      </c>
      <c r="J19" s="123" t="s">
        <v>21</v>
      </c>
    </row>
    <row r="20" spans="1:10" ht="36" customHeight="1">
      <c r="A20" s="113" t="s">
        <v>102</v>
      </c>
      <c r="B20" s="131">
        <v>1.42</v>
      </c>
      <c r="C20" s="131">
        <v>0.67</v>
      </c>
      <c r="D20" s="131" t="s">
        <v>21</v>
      </c>
      <c r="E20" s="173">
        <v>1.4061999999999999</v>
      </c>
      <c r="F20" s="173">
        <v>0.65210000000000001</v>
      </c>
      <c r="G20" s="173">
        <v>0.38419999999999999</v>
      </c>
      <c r="H20" s="122">
        <f t="shared" si="0"/>
        <v>0.99028169014084499</v>
      </c>
      <c r="I20" s="122">
        <f t="shared" si="1"/>
        <v>0.97328358208955223</v>
      </c>
      <c r="J20" s="123" t="s">
        <v>21</v>
      </c>
    </row>
    <row r="21" spans="1:10" ht="36" customHeight="1">
      <c r="A21" s="114" t="s">
        <v>135</v>
      </c>
      <c r="B21" s="131">
        <v>88.26</v>
      </c>
      <c r="C21" s="131">
        <v>40.72</v>
      </c>
      <c r="D21" s="131" t="s">
        <v>21</v>
      </c>
      <c r="E21" s="174">
        <v>89.375600000000006</v>
      </c>
      <c r="F21" s="174">
        <v>40.530700000000003</v>
      </c>
      <c r="G21" s="174">
        <v>5.9272</v>
      </c>
      <c r="H21" s="122">
        <f t="shared" si="0"/>
        <v>1.0126399274869704</v>
      </c>
      <c r="I21" s="122">
        <f t="shared" si="1"/>
        <v>0.99535117878192547</v>
      </c>
      <c r="J21" s="123" t="s">
        <v>21</v>
      </c>
    </row>
    <row r="22" spans="1:10" ht="32.25" customHeight="1"/>
    <row r="23" spans="1:10" ht="32.25" customHeight="1"/>
  </sheetData>
  <mergeCells count="6">
    <mergeCell ref="A2:J2"/>
    <mergeCell ref="H3:J3"/>
    <mergeCell ref="A4:A5"/>
    <mergeCell ref="B4:B5"/>
    <mergeCell ref="E4:E5"/>
    <mergeCell ref="H4:H5"/>
  </mergeCells>
  <phoneticPr fontId="62" type="noConversion"/>
  <printOptions horizontalCentered="1"/>
  <pageMargins left="0.74803149606299202" right="0.55118110236220497" top="0.98425196850393704" bottom="0.98425196850393704" header="0.511811023622047" footer="0.511811023622047"/>
  <pageSetup paperSize="9" scale="80" fitToHeight="0" orientation="portrait" verticalDpi="18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22"/>
  <sheetViews>
    <sheetView workbookViewId="0">
      <selection activeCell="B19" sqref="B19"/>
    </sheetView>
  </sheetViews>
  <sheetFormatPr defaultColWidth="9" defaultRowHeight="14.25"/>
  <cols>
    <col min="1" max="1" width="25.125" style="135" customWidth="1"/>
    <col min="2" max="2" width="25.125" style="157" customWidth="1"/>
    <col min="3" max="3" width="25.125" style="158" customWidth="1"/>
    <col min="4" max="16384" width="9" style="135"/>
  </cols>
  <sheetData>
    <row r="1" spans="1:3" ht="36.75" customHeight="1">
      <c r="A1" s="98" t="s">
        <v>152</v>
      </c>
    </row>
    <row r="2" spans="1:3" ht="28.5" customHeight="1">
      <c r="A2" s="355" t="s">
        <v>153</v>
      </c>
      <c r="B2" s="355"/>
      <c r="C2" s="355"/>
    </row>
    <row r="3" spans="1:3" ht="22.5" customHeight="1">
      <c r="B3" s="159"/>
      <c r="C3" s="160" t="s">
        <v>154</v>
      </c>
    </row>
    <row r="4" spans="1:3" ht="99" customHeight="1">
      <c r="A4" s="146" t="s">
        <v>131</v>
      </c>
      <c r="B4" s="133" t="s">
        <v>37</v>
      </c>
      <c r="C4" s="161" t="s">
        <v>155</v>
      </c>
    </row>
    <row r="5" spans="1:3" s="99" customFormat="1" ht="28.5" customHeight="1">
      <c r="A5" s="102" t="s">
        <v>156</v>
      </c>
      <c r="B5" s="162">
        <v>789.57180000000005</v>
      </c>
      <c r="C5" s="163">
        <v>257.93680000000001</v>
      </c>
    </row>
    <row r="6" spans="1:3" s="99" customFormat="1" ht="28.5" customHeight="1">
      <c r="A6" s="112" t="s">
        <v>89</v>
      </c>
      <c r="B6" s="162">
        <v>62.514800000000001</v>
      </c>
      <c r="C6" s="163">
        <v>22.642499999999998</v>
      </c>
    </row>
    <row r="7" spans="1:3" s="99" customFormat="1" ht="28.5" customHeight="1">
      <c r="A7" s="113" t="s">
        <v>90</v>
      </c>
      <c r="B7" s="162">
        <v>43.818199999999997</v>
      </c>
      <c r="C7" s="163">
        <v>14.8559</v>
      </c>
    </row>
    <row r="8" spans="1:3" s="99" customFormat="1" ht="28.5" customHeight="1">
      <c r="A8" s="112" t="s">
        <v>91</v>
      </c>
      <c r="B8" s="162">
        <v>64.939300000000003</v>
      </c>
      <c r="C8" s="163">
        <v>14.723000000000001</v>
      </c>
    </row>
    <row r="9" spans="1:3" s="99" customFormat="1" ht="28.5" customHeight="1">
      <c r="A9" s="113" t="s">
        <v>92</v>
      </c>
      <c r="B9" s="162">
        <v>72.832999999999998</v>
      </c>
      <c r="C9" s="163">
        <v>16.7517</v>
      </c>
    </row>
    <row r="10" spans="1:3" s="99" customFormat="1" ht="28.5" customHeight="1">
      <c r="A10" s="113" t="s">
        <v>93</v>
      </c>
      <c r="B10" s="162">
        <v>116.6795</v>
      </c>
      <c r="C10" s="163">
        <v>37.063400000000001</v>
      </c>
    </row>
    <row r="11" spans="1:3" s="99" customFormat="1" ht="28.5" customHeight="1">
      <c r="A11" s="146" t="s">
        <v>94</v>
      </c>
      <c r="B11" s="162">
        <v>169.4143</v>
      </c>
      <c r="C11" s="163">
        <v>56.221800000000002</v>
      </c>
    </row>
    <row r="12" spans="1:3" s="99" customFormat="1" ht="28.5" customHeight="1">
      <c r="A12" s="113" t="s">
        <v>95</v>
      </c>
      <c r="B12" s="162">
        <v>34.4054</v>
      </c>
      <c r="C12" s="163">
        <v>10.021599999999999</v>
      </c>
    </row>
    <row r="13" spans="1:3" s="99" customFormat="1" ht="28.5" customHeight="1">
      <c r="A13" s="113" t="s">
        <v>96</v>
      </c>
      <c r="B13" s="162">
        <v>105.7937</v>
      </c>
      <c r="C13" s="163">
        <v>42.316000000000003</v>
      </c>
    </row>
    <row r="14" spans="1:3" s="99" customFormat="1" ht="28.5" customHeight="1">
      <c r="A14" s="113" t="s">
        <v>97</v>
      </c>
      <c r="B14" s="162">
        <v>53.521900000000002</v>
      </c>
      <c r="C14" s="163">
        <v>20.823399999999999</v>
      </c>
    </row>
    <row r="15" spans="1:3" s="99" customFormat="1" ht="28.5" customHeight="1">
      <c r="A15" s="113" t="s">
        <v>98</v>
      </c>
      <c r="B15" s="162">
        <v>58.391300000000001</v>
      </c>
      <c r="C15" s="163">
        <v>20.468900000000001</v>
      </c>
    </row>
    <row r="16" spans="1:3" s="99" customFormat="1" ht="28.5" customHeight="1">
      <c r="A16" s="113" t="s">
        <v>99</v>
      </c>
      <c r="B16" s="162">
        <v>1.0398000000000001</v>
      </c>
      <c r="C16" s="163">
        <v>0.41549999999999998</v>
      </c>
    </row>
    <row r="17" spans="1:3" s="99" customFormat="1" ht="28.5" customHeight="1">
      <c r="A17" s="113" t="s">
        <v>100</v>
      </c>
      <c r="B17" s="162">
        <v>5.1528</v>
      </c>
      <c r="C17" s="163">
        <v>1.3693</v>
      </c>
    </row>
    <row r="18" spans="1:3" s="99" customFormat="1" ht="28.5" customHeight="1">
      <c r="A18" s="112" t="s">
        <v>101</v>
      </c>
      <c r="B18" s="162">
        <v>0.37080000000000002</v>
      </c>
      <c r="C18" s="163">
        <v>0.1754</v>
      </c>
    </row>
    <row r="19" spans="1:3" s="99" customFormat="1" ht="28.5" customHeight="1">
      <c r="A19" s="113" t="s">
        <v>102</v>
      </c>
      <c r="B19" s="162">
        <v>0.69699999999999995</v>
      </c>
      <c r="C19" s="163">
        <v>8.8400000000000006E-2</v>
      </c>
    </row>
    <row r="20" spans="1:3" s="99" customFormat="1" ht="28.5" customHeight="1">
      <c r="A20" s="114" t="s">
        <v>135</v>
      </c>
      <c r="B20" s="164" t="s">
        <v>21</v>
      </c>
      <c r="C20" s="165" t="s">
        <v>21</v>
      </c>
    </row>
    <row r="21" spans="1:3" ht="21" customHeight="1"/>
    <row r="22" spans="1:3" ht="32.25" customHeight="1"/>
  </sheetData>
  <mergeCells count="1">
    <mergeCell ref="A2:C2"/>
  </mergeCells>
  <phoneticPr fontId="62" type="noConversion"/>
  <printOptions horizontalCentered="1"/>
  <pageMargins left="0.55118110236220497" right="0.55118110236220497" top="0.98425196850393704" bottom="0.98425196850393704" header="0.511811023622047" footer="0.511811023622047"/>
  <pageSetup paperSize="9" orientation="portrait" verticalDpi="18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2"/>
  <sheetViews>
    <sheetView topLeftCell="A3" workbookViewId="0">
      <pane xSplit="1" topLeftCell="B1" activePane="topRight" state="frozen"/>
      <selection pane="topRight" activeCell="H19" sqref="H19"/>
    </sheetView>
  </sheetViews>
  <sheetFormatPr defaultColWidth="9" defaultRowHeight="14.25"/>
  <cols>
    <col min="1" max="1" width="11.125" style="135" customWidth="1"/>
    <col min="2" max="2" width="9.75" style="136" customWidth="1"/>
    <col min="3" max="3" width="9.125" style="137" customWidth="1"/>
    <col min="4" max="4" width="7.875" style="138" customWidth="1"/>
    <col min="5" max="5" width="7.375" style="139" customWidth="1"/>
    <col min="6" max="6" width="8.25" style="140" customWidth="1"/>
    <col min="7" max="7" width="9" style="136" customWidth="1"/>
    <col min="8" max="8" width="10.25" style="137" customWidth="1"/>
    <col min="9" max="9" width="7.875" style="139" customWidth="1"/>
    <col min="10" max="10" width="7.875" style="141" customWidth="1"/>
    <col min="11" max="11" width="13.625" style="135" customWidth="1"/>
    <col min="12" max="256" width="9" style="135"/>
    <col min="257" max="257" width="11.125" style="135" customWidth="1"/>
    <col min="258" max="258" width="9.75" style="135" customWidth="1"/>
    <col min="259" max="259" width="9.125" style="135" customWidth="1"/>
    <col min="260" max="261" width="7.375" style="135" customWidth="1"/>
    <col min="262" max="262" width="8.25" style="135" customWidth="1"/>
    <col min="263" max="263" width="9" style="135" customWidth="1"/>
    <col min="264" max="264" width="10.25" style="135" customWidth="1"/>
    <col min="265" max="266" width="7.875" style="135" customWidth="1"/>
    <col min="267" max="512" width="9" style="135"/>
    <col min="513" max="513" width="11.125" style="135" customWidth="1"/>
    <col min="514" max="514" width="9.75" style="135" customWidth="1"/>
    <col min="515" max="515" width="9.125" style="135" customWidth="1"/>
    <col min="516" max="517" width="7.375" style="135" customWidth="1"/>
    <col min="518" max="518" width="8.25" style="135" customWidth="1"/>
    <col min="519" max="519" width="9" style="135" customWidth="1"/>
    <col min="520" max="520" width="10.25" style="135" customWidth="1"/>
    <col min="521" max="522" width="7.875" style="135" customWidth="1"/>
    <col min="523" max="768" width="9" style="135"/>
    <col min="769" max="769" width="11.125" style="135" customWidth="1"/>
    <col min="770" max="770" width="9.75" style="135" customWidth="1"/>
    <col min="771" max="771" width="9.125" style="135" customWidth="1"/>
    <col min="772" max="773" width="7.375" style="135" customWidth="1"/>
    <col min="774" max="774" width="8.25" style="135" customWidth="1"/>
    <col min="775" max="775" width="9" style="135" customWidth="1"/>
    <col min="776" max="776" width="10.25" style="135" customWidth="1"/>
    <col min="777" max="778" width="7.875" style="135" customWidth="1"/>
    <col min="779" max="1024" width="9" style="135"/>
    <col min="1025" max="1025" width="11.125" style="135" customWidth="1"/>
    <col min="1026" max="1026" width="9.75" style="135" customWidth="1"/>
    <col min="1027" max="1027" width="9.125" style="135" customWidth="1"/>
    <col min="1028" max="1029" width="7.375" style="135" customWidth="1"/>
    <col min="1030" max="1030" width="8.25" style="135" customWidth="1"/>
    <col min="1031" max="1031" width="9" style="135" customWidth="1"/>
    <col min="1032" max="1032" width="10.25" style="135" customWidth="1"/>
    <col min="1033" max="1034" width="7.875" style="135" customWidth="1"/>
    <col min="1035" max="1280" width="9" style="135"/>
    <col min="1281" max="1281" width="11.125" style="135" customWidth="1"/>
    <col min="1282" max="1282" width="9.75" style="135" customWidth="1"/>
    <col min="1283" max="1283" width="9.125" style="135" customWidth="1"/>
    <col min="1284" max="1285" width="7.375" style="135" customWidth="1"/>
    <col min="1286" max="1286" width="8.25" style="135" customWidth="1"/>
    <col min="1287" max="1287" width="9" style="135" customWidth="1"/>
    <col min="1288" max="1288" width="10.25" style="135" customWidth="1"/>
    <col min="1289" max="1290" width="7.875" style="135" customWidth="1"/>
    <col min="1291" max="1536" width="9" style="135"/>
    <col min="1537" max="1537" width="11.125" style="135" customWidth="1"/>
    <col min="1538" max="1538" width="9.75" style="135" customWidth="1"/>
    <col min="1539" max="1539" width="9.125" style="135" customWidth="1"/>
    <col min="1540" max="1541" width="7.375" style="135" customWidth="1"/>
    <col min="1542" max="1542" width="8.25" style="135" customWidth="1"/>
    <col min="1543" max="1543" width="9" style="135" customWidth="1"/>
    <col min="1544" max="1544" width="10.25" style="135" customWidth="1"/>
    <col min="1545" max="1546" width="7.875" style="135" customWidth="1"/>
    <col min="1547" max="1792" width="9" style="135"/>
    <col min="1793" max="1793" width="11.125" style="135" customWidth="1"/>
    <col min="1794" max="1794" width="9.75" style="135" customWidth="1"/>
    <col min="1795" max="1795" width="9.125" style="135" customWidth="1"/>
    <col min="1796" max="1797" width="7.375" style="135" customWidth="1"/>
    <col min="1798" max="1798" width="8.25" style="135" customWidth="1"/>
    <col min="1799" max="1799" width="9" style="135" customWidth="1"/>
    <col min="1800" max="1800" width="10.25" style="135" customWidth="1"/>
    <col min="1801" max="1802" width="7.875" style="135" customWidth="1"/>
    <col min="1803" max="2048" width="9" style="135"/>
    <col min="2049" max="2049" width="11.125" style="135" customWidth="1"/>
    <col min="2050" max="2050" width="9.75" style="135" customWidth="1"/>
    <col min="2051" max="2051" width="9.125" style="135" customWidth="1"/>
    <col min="2052" max="2053" width="7.375" style="135" customWidth="1"/>
    <col min="2054" max="2054" width="8.25" style="135" customWidth="1"/>
    <col min="2055" max="2055" width="9" style="135" customWidth="1"/>
    <col min="2056" max="2056" width="10.25" style="135" customWidth="1"/>
    <col min="2057" max="2058" width="7.875" style="135" customWidth="1"/>
    <col min="2059" max="2304" width="9" style="135"/>
    <col min="2305" max="2305" width="11.125" style="135" customWidth="1"/>
    <col min="2306" max="2306" width="9.75" style="135" customWidth="1"/>
    <col min="2307" max="2307" width="9.125" style="135" customWidth="1"/>
    <col min="2308" max="2309" width="7.375" style="135" customWidth="1"/>
    <col min="2310" max="2310" width="8.25" style="135" customWidth="1"/>
    <col min="2311" max="2311" width="9" style="135" customWidth="1"/>
    <col min="2312" max="2312" width="10.25" style="135" customWidth="1"/>
    <col min="2313" max="2314" width="7.875" style="135" customWidth="1"/>
    <col min="2315" max="2560" width="9" style="135"/>
    <col min="2561" max="2561" width="11.125" style="135" customWidth="1"/>
    <col min="2562" max="2562" width="9.75" style="135" customWidth="1"/>
    <col min="2563" max="2563" width="9.125" style="135" customWidth="1"/>
    <col min="2564" max="2565" width="7.375" style="135" customWidth="1"/>
    <col min="2566" max="2566" width="8.25" style="135" customWidth="1"/>
    <col min="2567" max="2567" width="9" style="135" customWidth="1"/>
    <col min="2568" max="2568" width="10.25" style="135" customWidth="1"/>
    <col min="2569" max="2570" width="7.875" style="135" customWidth="1"/>
    <col min="2571" max="2816" width="9" style="135"/>
    <col min="2817" max="2817" width="11.125" style="135" customWidth="1"/>
    <col min="2818" max="2818" width="9.75" style="135" customWidth="1"/>
    <col min="2819" max="2819" width="9.125" style="135" customWidth="1"/>
    <col min="2820" max="2821" width="7.375" style="135" customWidth="1"/>
    <col min="2822" max="2822" width="8.25" style="135" customWidth="1"/>
    <col min="2823" max="2823" width="9" style="135" customWidth="1"/>
    <col min="2824" max="2824" width="10.25" style="135" customWidth="1"/>
    <col min="2825" max="2826" width="7.875" style="135" customWidth="1"/>
    <col min="2827" max="3072" width="9" style="135"/>
    <col min="3073" max="3073" width="11.125" style="135" customWidth="1"/>
    <col min="3074" max="3074" width="9.75" style="135" customWidth="1"/>
    <col min="3075" max="3075" width="9.125" style="135" customWidth="1"/>
    <col min="3076" max="3077" width="7.375" style="135" customWidth="1"/>
    <col min="3078" max="3078" width="8.25" style="135" customWidth="1"/>
    <col min="3079" max="3079" width="9" style="135" customWidth="1"/>
    <col min="3080" max="3080" width="10.25" style="135" customWidth="1"/>
    <col min="3081" max="3082" width="7.875" style="135" customWidth="1"/>
    <col min="3083" max="3328" width="9" style="135"/>
    <col min="3329" max="3329" width="11.125" style="135" customWidth="1"/>
    <col min="3330" max="3330" width="9.75" style="135" customWidth="1"/>
    <col min="3331" max="3331" width="9.125" style="135" customWidth="1"/>
    <col min="3332" max="3333" width="7.375" style="135" customWidth="1"/>
    <col min="3334" max="3334" width="8.25" style="135" customWidth="1"/>
    <col min="3335" max="3335" width="9" style="135" customWidth="1"/>
    <col min="3336" max="3336" width="10.25" style="135" customWidth="1"/>
    <col min="3337" max="3338" width="7.875" style="135" customWidth="1"/>
    <col min="3339" max="3584" width="9" style="135"/>
    <col min="3585" max="3585" width="11.125" style="135" customWidth="1"/>
    <col min="3586" max="3586" width="9.75" style="135" customWidth="1"/>
    <col min="3587" max="3587" width="9.125" style="135" customWidth="1"/>
    <col min="3588" max="3589" width="7.375" style="135" customWidth="1"/>
    <col min="3590" max="3590" width="8.25" style="135" customWidth="1"/>
    <col min="3591" max="3591" width="9" style="135" customWidth="1"/>
    <col min="3592" max="3592" width="10.25" style="135" customWidth="1"/>
    <col min="3593" max="3594" width="7.875" style="135" customWidth="1"/>
    <col min="3595" max="3840" width="9" style="135"/>
    <col min="3841" max="3841" width="11.125" style="135" customWidth="1"/>
    <col min="3842" max="3842" width="9.75" style="135" customWidth="1"/>
    <col min="3843" max="3843" width="9.125" style="135" customWidth="1"/>
    <col min="3844" max="3845" width="7.375" style="135" customWidth="1"/>
    <col min="3846" max="3846" width="8.25" style="135" customWidth="1"/>
    <col min="3847" max="3847" width="9" style="135" customWidth="1"/>
    <col min="3848" max="3848" width="10.25" style="135" customWidth="1"/>
    <col min="3849" max="3850" width="7.875" style="135" customWidth="1"/>
    <col min="3851" max="4096" width="9" style="135"/>
    <col min="4097" max="4097" width="11.125" style="135" customWidth="1"/>
    <col min="4098" max="4098" width="9.75" style="135" customWidth="1"/>
    <col min="4099" max="4099" width="9.125" style="135" customWidth="1"/>
    <col min="4100" max="4101" width="7.375" style="135" customWidth="1"/>
    <col min="4102" max="4102" width="8.25" style="135" customWidth="1"/>
    <col min="4103" max="4103" width="9" style="135" customWidth="1"/>
    <col min="4104" max="4104" width="10.25" style="135" customWidth="1"/>
    <col min="4105" max="4106" width="7.875" style="135" customWidth="1"/>
    <col min="4107" max="4352" width="9" style="135"/>
    <col min="4353" max="4353" width="11.125" style="135" customWidth="1"/>
    <col min="4354" max="4354" width="9.75" style="135" customWidth="1"/>
    <col min="4355" max="4355" width="9.125" style="135" customWidth="1"/>
    <col min="4356" max="4357" width="7.375" style="135" customWidth="1"/>
    <col min="4358" max="4358" width="8.25" style="135" customWidth="1"/>
    <col min="4359" max="4359" width="9" style="135" customWidth="1"/>
    <col min="4360" max="4360" width="10.25" style="135" customWidth="1"/>
    <col min="4361" max="4362" width="7.875" style="135" customWidth="1"/>
    <col min="4363" max="4608" width="9" style="135"/>
    <col min="4609" max="4609" width="11.125" style="135" customWidth="1"/>
    <col min="4610" max="4610" width="9.75" style="135" customWidth="1"/>
    <col min="4611" max="4611" width="9.125" style="135" customWidth="1"/>
    <col min="4612" max="4613" width="7.375" style="135" customWidth="1"/>
    <col min="4614" max="4614" width="8.25" style="135" customWidth="1"/>
    <col min="4615" max="4615" width="9" style="135" customWidth="1"/>
    <col min="4616" max="4616" width="10.25" style="135" customWidth="1"/>
    <col min="4617" max="4618" width="7.875" style="135" customWidth="1"/>
    <col min="4619" max="4864" width="9" style="135"/>
    <col min="4865" max="4865" width="11.125" style="135" customWidth="1"/>
    <col min="4866" max="4866" width="9.75" style="135" customWidth="1"/>
    <col min="4867" max="4867" width="9.125" style="135" customWidth="1"/>
    <col min="4868" max="4869" width="7.375" style="135" customWidth="1"/>
    <col min="4870" max="4870" width="8.25" style="135" customWidth="1"/>
    <col min="4871" max="4871" width="9" style="135" customWidth="1"/>
    <col min="4872" max="4872" width="10.25" style="135" customWidth="1"/>
    <col min="4873" max="4874" width="7.875" style="135" customWidth="1"/>
    <col min="4875" max="5120" width="9" style="135"/>
    <col min="5121" max="5121" width="11.125" style="135" customWidth="1"/>
    <col min="5122" max="5122" width="9.75" style="135" customWidth="1"/>
    <col min="5123" max="5123" width="9.125" style="135" customWidth="1"/>
    <col min="5124" max="5125" width="7.375" style="135" customWidth="1"/>
    <col min="5126" max="5126" width="8.25" style="135" customWidth="1"/>
    <col min="5127" max="5127" width="9" style="135" customWidth="1"/>
    <col min="5128" max="5128" width="10.25" style="135" customWidth="1"/>
    <col min="5129" max="5130" width="7.875" style="135" customWidth="1"/>
    <col min="5131" max="5376" width="9" style="135"/>
    <col min="5377" max="5377" width="11.125" style="135" customWidth="1"/>
    <col min="5378" max="5378" width="9.75" style="135" customWidth="1"/>
    <col min="5379" max="5379" width="9.125" style="135" customWidth="1"/>
    <col min="5380" max="5381" width="7.375" style="135" customWidth="1"/>
    <col min="5382" max="5382" width="8.25" style="135" customWidth="1"/>
    <col min="5383" max="5383" width="9" style="135" customWidth="1"/>
    <col min="5384" max="5384" width="10.25" style="135" customWidth="1"/>
    <col min="5385" max="5386" width="7.875" style="135" customWidth="1"/>
    <col min="5387" max="5632" width="9" style="135"/>
    <col min="5633" max="5633" width="11.125" style="135" customWidth="1"/>
    <col min="5634" max="5634" width="9.75" style="135" customWidth="1"/>
    <col min="5635" max="5635" width="9.125" style="135" customWidth="1"/>
    <col min="5636" max="5637" width="7.375" style="135" customWidth="1"/>
    <col min="5638" max="5638" width="8.25" style="135" customWidth="1"/>
    <col min="5639" max="5639" width="9" style="135" customWidth="1"/>
    <col min="5640" max="5640" width="10.25" style="135" customWidth="1"/>
    <col min="5641" max="5642" width="7.875" style="135" customWidth="1"/>
    <col min="5643" max="5888" width="9" style="135"/>
    <col min="5889" max="5889" width="11.125" style="135" customWidth="1"/>
    <col min="5890" max="5890" width="9.75" style="135" customWidth="1"/>
    <col min="5891" max="5891" width="9.125" style="135" customWidth="1"/>
    <col min="5892" max="5893" width="7.375" style="135" customWidth="1"/>
    <col min="5894" max="5894" width="8.25" style="135" customWidth="1"/>
    <col min="5895" max="5895" width="9" style="135" customWidth="1"/>
    <col min="5896" max="5896" width="10.25" style="135" customWidth="1"/>
    <col min="5897" max="5898" width="7.875" style="135" customWidth="1"/>
    <col min="5899" max="6144" width="9" style="135"/>
    <col min="6145" max="6145" width="11.125" style="135" customWidth="1"/>
    <col min="6146" max="6146" width="9.75" style="135" customWidth="1"/>
    <col min="6147" max="6147" width="9.125" style="135" customWidth="1"/>
    <col min="6148" max="6149" width="7.375" style="135" customWidth="1"/>
    <col min="6150" max="6150" width="8.25" style="135" customWidth="1"/>
    <col min="6151" max="6151" width="9" style="135" customWidth="1"/>
    <col min="6152" max="6152" width="10.25" style="135" customWidth="1"/>
    <col min="6153" max="6154" width="7.875" style="135" customWidth="1"/>
    <col min="6155" max="6400" width="9" style="135"/>
    <col min="6401" max="6401" width="11.125" style="135" customWidth="1"/>
    <col min="6402" max="6402" width="9.75" style="135" customWidth="1"/>
    <col min="6403" max="6403" width="9.125" style="135" customWidth="1"/>
    <col min="6404" max="6405" width="7.375" style="135" customWidth="1"/>
    <col min="6406" max="6406" width="8.25" style="135" customWidth="1"/>
    <col min="6407" max="6407" width="9" style="135" customWidth="1"/>
    <col min="6408" max="6408" width="10.25" style="135" customWidth="1"/>
    <col min="6409" max="6410" width="7.875" style="135" customWidth="1"/>
    <col min="6411" max="6656" width="9" style="135"/>
    <col min="6657" max="6657" width="11.125" style="135" customWidth="1"/>
    <col min="6658" max="6658" width="9.75" style="135" customWidth="1"/>
    <col min="6659" max="6659" width="9.125" style="135" customWidth="1"/>
    <col min="6660" max="6661" width="7.375" style="135" customWidth="1"/>
    <col min="6662" max="6662" width="8.25" style="135" customWidth="1"/>
    <col min="6663" max="6663" width="9" style="135" customWidth="1"/>
    <col min="6664" max="6664" width="10.25" style="135" customWidth="1"/>
    <col min="6665" max="6666" width="7.875" style="135" customWidth="1"/>
    <col min="6667" max="6912" width="9" style="135"/>
    <col min="6913" max="6913" width="11.125" style="135" customWidth="1"/>
    <col min="6914" max="6914" width="9.75" style="135" customWidth="1"/>
    <col min="6915" max="6915" width="9.125" style="135" customWidth="1"/>
    <col min="6916" max="6917" width="7.375" style="135" customWidth="1"/>
    <col min="6918" max="6918" width="8.25" style="135" customWidth="1"/>
    <col min="6919" max="6919" width="9" style="135" customWidth="1"/>
    <col min="6920" max="6920" width="10.25" style="135" customWidth="1"/>
    <col min="6921" max="6922" width="7.875" style="135" customWidth="1"/>
    <col min="6923" max="7168" width="9" style="135"/>
    <col min="7169" max="7169" width="11.125" style="135" customWidth="1"/>
    <col min="7170" max="7170" width="9.75" style="135" customWidth="1"/>
    <col min="7171" max="7171" width="9.125" style="135" customWidth="1"/>
    <col min="7172" max="7173" width="7.375" style="135" customWidth="1"/>
    <col min="7174" max="7174" width="8.25" style="135" customWidth="1"/>
    <col min="7175" max="7175" width="9" style="135" customWidth="1"/>
    <col min="7176" max="7176" width="10.25" style="135" customWidth="1"/>
    <col min="7177" max="7178" width="7.875" style="135" customWidth="1"/>
    <col min="7179" max="7424" width="9" style="135"/>
    <col min="7425" max="7425" width="11.125" style="135" customWidth="1"/>
    <col min="7426" max="7426" width="9.75" style="135" customWidth="1"/>
    <col min="7427" max="7427" width="9.125" style="135" customWidth="1"/>
    <col min="7428" max="7429" width="7.375" style="135" customWidth="1"/>
    <col min="7430" max="7430" width="8.25" style="135" customWidth="1"/>
    <col min="7431" max="7431" width="9" style="135" customWidth="1"/>
    <col min="7432" max="7432" width="10.25" style="135" customWidth="1"/>
    <col min="7433" max="7434" width="7.875" style="135" customWidth="1"/>
    <col min="7435" max="7680" width="9" style="135"/>
    <col min="7681" max="7681" width="11.125" style="135" customWidth="1"/>
    <col min="7682" max="7682" width="9.75" style="135" customWidth="1"/>
    <col min="7683" max="7683" width="9.125" style="135" customWidth="1"/>
    <col min="7684" max="7685" width="7.375" style="135" customWidth="1"/>
    <col min="7686" max="7686" width="8.25" style="135" customWidth="1"/>
    <col min="7687" max="7687" width="9" style="135" customWidth="1"/>
    <col min="7688" max="7688" width="10.25" style="135" customWidth="1"/>
    <col min="7689" max="7690" width="7.875" style="135" customWidth="1"/>
    <col min="7691" max="7936" width="9" style="135"/>
    <col min="7937" max="7937" width="11.125" style="135" customWidth="1"/>
    <col min="7938" max="7938" width="9.75" style="135" customWidth="1"/>
    <col min="7939" max="7939" width="9.125" style="135" customWidth="1"/>
    <col min="7940" max="7941" width="7.375" style="135" customWidth="1"/>
    <col min="7942" max="7942" width="8.25" style="135" customWidth="1"/>
    <col min="7943" max="7943" width="9" style="135" customWidth="1"/>
    <col min="7944" max="7944" width="10.25" style="135" customWidth="1"/>
    <col min="7945" max="7946" width="7.875" style="135" customWidth="1"/>
    <col min="7947" max="8192" width="9" style="135"/>
    <col min="8193" max="8193" width="11.125" style="135" customWidth="1"/>
    <col min="8194" max="8194" width="9.75" style="135" customWidth="1"/>
    <col min="8195" max="8195" width="9.125" style="135" customWidth="1"/>
    <col min="8196" max="8197" width="7.375" style="135" customWidth="1"/>
    <col min="8198" max="8198" width="8.25" style="135" customWidth="1"/>
    <col min="8199" max="8199" width="9" style="135" customWidth="1"/>
    <col min="8200" max="8200" width="10.25" style="135" customWidth="1"/>
    <col min="8201" max="8202" width="7.875" style="135" customWidth="1"/>
    <col min="8203" max="8448" width="9" style="135"/>
    <col min="8449" max="8449" width="11.125" style="135" customWidth="1"/>
    <col min="8450" max="8450" width="9.75" style="135" customWidth="1"/>
    <col min="8451" max="8451" width="9.125" style="135" customWidth="1"/>
    <col min="8452" max="8453" width="7.375" style="135" customWidth="1"/>
    <col min="8454" max="8454" width="8.25" style="135" customWidth="1"/>
    <col min="8455" max="8455" width="9" style="135" customWidth="1"/>
    <col min="8456" max="8456" width="10.25" style="135" customWidth="1"/>
    <col min="8457" max="8458" width="7.875" style="135" customWidth="1"/>
    <col min="8459" max="8704" width="9" style="135"/>
    <col min="8705" max="8705" width="11.125" style="135" customWidth="1"/>
    <col min="8706" max="8706" width="9.75" style="135" customWidth="1"/>
    <col min="8707" max="8707" width="9.125" style="135" customWidth="1"/>
    <col min="8708" max="8709" width="7.375" style="135" customWidth="1"/>
    <col min="8710" max="8710" width="8.25" style="135" customWidth="1"/>
    <col min="8711" max="8711" width="9" style="135" customWidth="1"/>
    <col min="8712" max="8712" width="10.25" style="135" customWidth="1"/>
    <col min="8713" max="8714" width="7.875" style="135" customWidth="1"/>
    <col min="8715" max="8960" width="9" style="135"/>
    <col min="8961" max="8961" width="11.125" style="135" customWidth="1"/>
    <col min="8962" max="8962" width="9.75" style="135" customWidth="1"/>
    <col min="8963" max="8963" width="9.125" style="135" customWidth="1"/>
    <col min="8964" max="8965" width="7.375" style="135" customWidth="1"/>
    <col min="8966" max="8966" width="8.25" style="135" customWidth="1"/>
    <col min="8967" max="8967" width="9" style="135" customWidth="1"/>
    <col min="8968" max="8968" width="10.25" style="135" customWidth="1"/>
    <col min="8969" max="8970" width="7.875" style="135" customWidth="1"/>
    <col min="8971" max="9216" width="9" style="135"/>
    <col min="9217" max="9217" width="11.125" style="135" customWidth="1"/>
    <col min="9218" max="9218" width="9.75" style="135" customWidth="1"/>
    <col min="9219" max="9219" width="9.125" style="135" customWidth="1"/>
    <col min="9220" max="9221" width="7.375" style="135" customWidth="1"/>
    <col min="9222" max="9222" width="8.25" style="135" customWidth="1"/>
    <col min="9223" max="9223" width="9" style="135" customWidth="1"/>
    <col min="9224" max="9224" width="10.25" style="135" customWidth="1"/>
    <col min="9225" max="9226" width="7.875" style="135" customWidth="1"/>
    <col min="9227" max="9472" width="9" style="135"/>
    <col min="9473" max="9473" width="11.125" style="135" customWidth="1"/>
    <col min="9474" max="9474" width="9.75" style="135" customWidth="1"/>
    <col min="9475" max="9475" width="9.125" style="135" customWidth="1"/>
    <col min="9476" max="9477" width="7.375" style="135" customWidth="1"/>
    <col min="9478" max="9478" width="8.25" style="135" customWidth="1"/>
    <col min="9479" max="9479" width="9" style="135" customWidth="1"/>
    <col min="9480" max="9480" width="10.25" style="135" customWidth="1"/>
    <col min="9481" max="9482" width="7.875" style="135" customWidth="1"/>
    <col min="9483" max="9728" width="9" style="135"/>
    <col min="9729" max="9729" width="11.125" style="135" customWidth="1"/>
    <col min="9730" max="9730" width="9.75" style="135" customWidth="1"/>
    <col min="9731" max="9731" width="9.125" style="135" customWidth="1"/>
    <col min="9732" max="9733" width="7.375" style="135" customWidth="1"/>
    <col min="9734" max="9734" width="8.25" style="135" customWidth="1"/>
    <col min="9735" max="9735" width="9" style="135" customWidth="1"/>
    <col min="9736" max="9736" width="10.25" style="135" customWidth="1"/>
    <col min="9737" max="9738" width="7.875" style="135" customWidth="1"/>
    <col min="9739" max="9984" width="9" style="135"/>
    <col min="9985" max="9985" width="11.125" style="135" customWidth="1"/>
    <col min="9986" max="9986" width="9.75" style="135" customWidth="1"/>
    <col min="9987" max="9987" width="9.125" style="135" customWidth="1"/>
    <col min="9988" max="9989" width="7.375" style="135" customWidth="1"/>
    <col min="9990" max="9990" width="8.25" style="135" customWidth="1"/>
    <col min="9991" max="9991" width="9" style="135" customWidth="1"/>
    <col min="9992" max="9992" width="10.25" style="135" customWidth="1"/>
    <col min="9993" max="9994" width="7.875" style="135" customWidth="1"/>
    <col min="9995" max="10240" width="9" style="135"/>
    <col min="10241" max="10241" width="11.125" style="135" customWidth="1"/>
    <col min="10242" max="10242" width="9.75" style="135" customWidth="1"/>
    <col min="10243" max="10243" width="9.125" style="135" customWidth="1"/>
    <col min="10244" max="10245" width="7.375" style="135" customWidth="1"/>
    <col min="10246" max="10246" width="8.25" style="135" customWidth="1"/>
    <col min="10247" max="10247" width="9" style="135" customWidth="1"/>
    <col min="10248" max="10248" width="10.25" style="135" customWidth="1"/>
    <col min="10249" max="10250" width="7.875" style="135" customWidth="1"/>
    <col min="10251" max="10496" width="9" style="135"/>
    <col min="10497" max="10497" width="11.125" style="135" customWidth="1"/>
    <col min="10498" max="10498" width="9.75" style="135" customWidth="1"/>
    <col min="10499" max="10499" width="9.125" style="135" customWidth="1"/>
    <col min="10500" max="10501" width="7.375" style="135" customWidth="1"/>
    <col min="10502" max="10502" width="8.25" style="135" customWidth="1"/>
    <col min="10503" max="10503" width="9" style="135" customWidth="1"/>
    <col min="10504" max="10504" width="10.25" style="135" customWidth="1"/>
    <col min="10505" max="10506" width="7.875" style="135" customWidth="1"/>
    <col min="10507" max="10752" width="9" style="135"/>
    <col min="10753" max="10753" width="11.125" style="135" customWidth="1"/>
    <col min="10754" max="10754" width="9.75" style="135" customWidth="1"/>
    <col min="10755" max="10755" width="9.125" style="135" customWidth="1"/>
    <col min="10756" max="10757" width="7.375" style="135" customWidth="1"/>
    <col min="10758" max="10758" width="8.25" style="135" customWidth="1"/>
    <col min="10759" max="10759" width="9" style="135" customWidth="1"/>
    <col min="10760" max="10760" width="10.25" style="135" customWidth="1"/>
    <col min="10761" max="10762" width="7.875" style="135" customWidth="1"/>
    <col min="10763" max="11008" width="9" style="135"/>
    <col min="11009" max="11009" width="11.125" style="135" customWidth="1"/>
    <col min="11010" max="11010" width="9.75" style="135" customWidth="1"/>
    <col min="11011" max="11011" width="9.125" style="135" customWidth="1"/>
    <col min="11012" max="11013" width="7.375" style="135" customWidth="1"/>
    <col min="11014" max="11014" width="8.25" style="135" customWidth="1"/>
    <col min="11015" max="11015" width="9" style="135" customWidth="1"/>
    <col min="11016" max="11016" width="10.25" style="135" customWidth="1"/>
    <col min="11017" max="11018" width="7.875" style="135" customWidth="1"/>
    <col min="11019" max="11264" width="9" style="135"/>
    <col min="11265" max="11265" width="11.125" style="135" customWidth="1"/>
    <col min="11266" max="11266" width="9.75" style="135" customWidth="1"/>
    <col min="11267" max="11267" width="9.125" style="135" customWidth="1"/>
    <col min="11268" max="11269" width="7.375" style="135" customWidth="1"/>
    <col min="11270" max="11270" width="8.25" style="135" customWidth="1"/>
    <col min="11271" max="11271" width="9" style="135" customWidth="1"/>
    <col min="11272" max="11272" width="10.25" style="135" customWidth="1"/>
    <col min="11273" max="11274" width="7.875" style="135" customWidth="1"/>
    <col min="11275" max="11520" width="9" style="135"/>
    <col min="11521" max="11521" width="11.125" style="135" customWidth="1"/>
    <col min="11522" max="11522" width="9.75" style="135" customWidth="1"/>
    <col min="11523" max="11523" width="9.125" style="135" customWidth="1"/>
    <col min="11524" max="11525" width="7.375" style="135" customWidth="1"/>
    <col min="11526" max="11526" width="8.25" style="135" customWidth="1"/>
    <col min="11527" max="11527" width="9" style="135" customWidth="1"/>
    <col min="11528" max="11528" width="10.25" style="135" customWidth="1"/>
    <col min="11529" max="11530" width="7.875" style="135" customWidth="1"/>
    <col min="11531" max="11776" width="9" style="135"/>
    <col min="11777" max="11777" width="11.125" style="135" customWidth="1"/>
    <col min="11778" max="11778" width="9.75" style="135" customWidth="1"/>
    <col min="11779" max="11779" width="9.125" style="135" customWidth="1"/>
    <col min="11780" max="11781" width="7.375" style="135" customWidth="1"/>
    <col min="11782" max="11782" width="8.25" style="135" customWidth="1"/>
    <col min="11783" max="11783" width="9" style="135" customWidth="1"/>
    <col min="11784" max="11784" width="10.25" style="135" customWidth="1"/>
    <col min="11785" max="11786" width="7.875" style="135" customWidth="1"/>
    <col min="11787" max="12032" width="9" style="135"/>
    <col min="12033" max="12033" width="11.125" style="135" customWidth="1"/>
    <col min="12034" max="12034" width="9.75" style="135" customWidth="1"/>
    <col min="12035" max="12035" width="9.125" style="135" customWidth="1"/>
    <col min="12036" max="12037" width="7.375" style="135" customWidth="1"/>
    <col min="12038" max="12038" width="8.25" style="135" customWidth="1"/>
    <col min="12039" max="12039" width="9" style="135" customWidth="1"/>
    <col min="12040" max="12040" width="10.25" style="135" customWidth="1"/>
    <col min="12041" max="12042" width="7.875" style="135" customWidth="1"/>
    <col min="12043" max="12288" width="9" style="135"/>
    <col min="12289" max="12289" width="11.125" style="135" customWidth="1"/>
    <col min="12290" max="12290" width="9.75" style="135" customWidth="1"/>
    <col min="12291" max="12291" width="9.125" style="135" customWidth="1"/>
    <col min="12292" max="12293" width="7.375" style="135" customWidth="1"/>
    <col min="12294" max="12294" width="8.25" style="135" customWidth="1"/>
    <col min="12295" max="12295" width="9" style="135" customWidth="1"/>
    <col min="12296" max="12296" width="10.25" style="135" customWidth="1"/>
    <col min="12297" max="12298" width="7.875" style="135" customWidth="1"/>
    <col min="12299" max="12544" width="9" style="135"/>
    <col min="12545" max="12545" width="11.125" style="135" customWidth="1"/>
    <col min="12546" max="12546" width="9.75" style="135" customWidth="1"/>
    <col min="12547" max="12547" width="9.125" style="135" customWidth="1"/>
    <col min="12548" max="12549" width="7.375" style="135" customWidth="1"/>
    <col min="12550" max="12550" width="8.25" style="135" customWidth="1"/>
    <col min="12551" max="12551" width="9" style="135" customWidth="1"/>
    <col min="12552" max="12552" width="10.25" style="135" customWidth="1"/>
    <col min="12553" max="12554" width="7.875" style="135" customWidth="1"/>
    <col min="12555" max="12800" width="9" style="135"/>
    <col min="12801" max="12801" width="11.125" style="135" customWidth="1"/>
    <col min="12802" max="12802" width="9.75" style="135" customWidth="1"/>
    <col min="12803" max="12803" width="9.125" style="135" customWidth="1"/>
    <col min="12804" max="12805" width="7.375" style="135" customWidth="1"/>
    <col min="12806" max="12806" width="8.25" style="135" customWidth="1"/>
    <col min="12807" max="12807" width="9" style="135" customWidth="1"/>
    <col min="12808" max="12808" width="10.25" style="135" customWidth="1"/>
    <col min="12809" max="12810" width="7.875" style="135" customWidth="1"/>
    <col min="12811" max="13056" width="9" style="135"/>
    <col min="13057" max="13057" width="11.125" style="135" customWidth="1"/>
    <col min="13058" max="13058" width="9.75" style="135" customWidth="1"/>
    <col min="13059" max="13059" width="9.125" style="135" customWidth="1"/>
    <col min="13060" max="13061" width="7.375" style="135" customWidth="1"/>
    <col min="13062" max="13062" width="8.25" style="135" customWidth="1"/>
    <col min="13063" max="13063" width="9" style="135" customWidth="1"/>
    <col min="13064" max="13064" width="10.25" style="135" customWidth="1"/>
    <col min="13065" max="13066" width="7.875" style="135" customWidth="1"/>
    <col min="13067" max="13312" width="9" style="135"/>
    <col min="13313" max="13313" width="11.125" style="135" customWidth="1"/>
    <col min="13314" max="13314" width="9.75" style="135" customWidth="1"/>
    <col min="13315" max="13315" width="9.125" style="135" customWidth="1"/>
    <col min="13316" max="13317" width="7.375" style="135" customWidth="1"/>
    <col min="13318" max="13318" width="8.25" style="135" customWidth="1"/>
    <col min="13319" max="13319" width="9" style="135" customWidth="1"/>
    <col min="13320" max="13320" width="10.25" style="135" customWidth="1"/>
    <col min="13321" max="13322" width="7.875" style="135" customWidth="1"/>
    <col min="13323" max="13568" width="9" style="135"/>
    <col min="13569" max="13569" width="11.125" style="135" customWidth="1"/>
    <col min="13570" max="13570" width="9.75" style="135" customWidth="1"/>
    <col min="13571" max="13571" width="9.125" style="135" customWidth="1"/>
    <col min="13572" max="13573" width="7.375" style="135" customWidth="1"/>
    <col min="13574" max="13574" width="8.25" style="135" customWidth="1"/>
    <col min="13575" max="13575" width="9" style="135" customWidth="1"/>
    <col min="13576" max="13576" width="10.25" style="135" customWidth="1"/>
    <col min="13577" max="13578" width="7.875" style="135" customWidth="1"/>
    <col min="13579" max="13824" width="9" style="135"/>
    <col min="13825" max="13825" width="11.125" style="135" customWidth="1"/>
    <col min="13826" max="13826" width="9.75" style="135" customWidth="1"/>
    <col min="13827" max="13827" width="9.125" style="135" customWidth="1"/>
    <col min="13828" max="13829" width="7.375" style="135" customWidth="1"/>
    <col min="13830" max="13830" width="8.25" style="135" customWidth="1"/>
    <col min="13831" max="13831" width="9" style="135" customWidth="1"/>
    <col min="13832" max="13832" width="10.25" style="135" customWidth="1"/>
    <col min="13833" max="13834" width="7.875" style="135" customWidth="1"/>
    <col min="13835" max="14080" width="9" style="135"/>
    <col min="14081" max="14081" width="11.125" style="135" customWidth="1"/>
    <col min="14082" max="14082" width="9.75" style="135" customWidth="1"/>
    <col min="14083" max="14083" width="9.125" style="135" customWidth="1"/>
    <col min="14084" max="14085" width="7.375" style="135" customWidth="1"/>
    <col min="14086" max="14086" width="8.25" style="135" customWidth="1"/>
    <col min="14087" max="14087" width="9" style="135" customWidth="1"/>
    <col min="14088" max="14088" width="10.25" style="135" customWidth="1"/>
    <col min="14089" max="14090" width="7.875" style="135" customWidth="1"/>
    <col min="14091" max="14336" width="9" style="135"/>
    <col min="14337" max="14337" width="11.125" style="135" customWidth="1"/>
    <col min="14338" max="14338" width="9.75" style="135" customWidth="1"/>
    <col min="14339" max="14339" width="9.125" style="135" customWidth="1"/>
    <col min="14340" max="14341" width="7.375" style="135" customWidth="1"/>
    <col min="14342" max="14342" width="8.25" style="135" customWidth="1"/>
    <col min="14343" max="14343" width="9" style="135" customWidth="1"/>
    <col min="14344" max="14344" width="10.25" style="135" customWidth="1"/>
    <col min="14345" max="14346" width="7.875" style="135" customWidth="1"/>
    <col min="14347" max="14592" width="9" style="135"/>
    <col min="14593" max="14593" width="11.125" style="135" customWidth="1"/>
    <col min="14594" max="14594" width="9.75" style="135" customWidth="1"/>
    <col min="14595" max="14595" width="9.125" style="135" customWidth="1"/>
    <col min="14596" max="14597" width="7.375" style="135" customWidth="1"/>
    <col min="14598" max="14598" width="8.25" style="135" customWidth="1"/>
    <col min="14599" max="14599" width="9" style="135" customWidth="1"/>
    <col min="14600" max="14600" width="10.25" style="135" customWidth="1"/>
    <col min="14601" max="14602" width="7.875" style="135" customWidth="1"/>
    <col min="14603" max="14848" width="9" style="135"/>
    <col min="14849" max="14849" width="11.125" style="135" customWidth="1"/>
    <col min="14850" max="14850" width="9.75" style="135" customWidth="1"/>
    <col min="14851" max="14851" width="9.125" style="135" customWidth="1"/>
    <col min="14852" max="14853" width="7.375" style="135" customWidth="1"/>
    <col min="14854" max="14854" width="8.25" style="135" customWidth="1"/>
    <col min="14855" max="14855" width="9" style="135" customWidth="1"/>
    <col min="14856" max="14856" width="10.25" style="135" customWidth="1"/>
    <col min="14857" max="14858" width="7.875" style="135" customWidth="1"/>
    <col min="14859" max="15104" width="9" style="135"/>
    <col min="15105" max="15105" width="11.125" style="135" customWidth="1"/>
    <col min="15106" max="15106" width="9.75" style="135" customWidth="1"/>
    <col min="15107" max="15107" width="9.125" style="135" customWidth="1"/>
    <col min="15108" max="15109" width="7.375" style="135" customWidth="1"/>
    <col min="15110" max="15110" width="8.25" style="135" customWidth="1"/>
    <col min="15111" max="15111" width="9" style="135" customWidth="1"/>
    <col min="15112" max="15112" width="10.25" style="135" customWidth="1"/>
    <col min="15113" max="15114" width="7.875" style="135" customWidth="1"/>
    <col min="15115" max="15360" width="9" style="135"/>
    <col min="15361" max="15361" width="11.125" style="135" customWidth="1"/>
    <col min="15362" max="15362" width="9.75" style="135" customWidth="1"/>
    <col min="15363" max="15363" width="9.125" style="135" customWidth="1"/>
    <col min="15364" max="15365" width="7.375" style="135" customWidth="1"/>
    <col min="15366" max="15366" width="8.25" style="135" customWidth="1"/>
    <col min="15367" max="15367" width="9" style="135" customWidth="1"/>
    <col min="15368" max="15368" width="10.25" style="135" customWidth="1"/>
    <col min="15369" max="15370" width="7.875" style="135" customWidth="1"/>
    <col min="15371" max="15616" width="9" style="135"/>
    <col min="15617" max="15617" width="11.125" style="135" customWidth="1"/>
    <col min="15618" max="15618" width="9.75" style="135" customWidth="1"/>
    <col min="15619" max="15619" width="9.125" style="135" customWidth="1"/>
    <col min="15620" max="15621" width="7.375" style="135" customWidth="1"/>
    <col min="15622" max="15622" width="8.25" style="135" customWidth="1"/>
    <col min="15623" max="15623" width="9" style="135" customWidth="1"/>
    <col min="15624" max="15624" width="10.25" style="135" customWidth="1"/>
    <col min="15625" max="15626" width="7.875" style="135" customWidth="1"/>
    <col min="15627" max="15872" width="9" style="135"/>
    <col min="15873" max="15873" width="11.125" style="135" customWidth="1"/>
    <col min="15874" max="15874" width="9.75" style="135" customWidth="1"/>
    <col min="15875" max="15875" width="9.125" style="135" customWidth="1"/>
    <col min="15876" max="15877" width="7.375" style="135" customWidth="1"/>
    <col min="15878" max="15878" width="8.25" style="135" customWidth="1"/>
    <col min="15879" max="15879" width="9" style="135" customWidth="1"/>
    <col min="15880" max="15880" width="10.25" style="135" customWidth="1"/>
    <col min="15881" max="15882" width="7.875" style="135" customWidth="1"/>
    <col min="15883" max="16128" width="9" style="135"/>
    <col min="16129" max="16129" width="11.125" style="135" customWidth="1"/>
    <col min="16130" max="16130" width="9.75" style="135" customWidth="1"/>
    <col min="16131" max="16131" width="9.125" style="135" customWidth="1"/>
    <col min="16132" max="16133" width="7.375" style="135" customWidth="1"/>
    <col min="16134" max="16134" width="8.25" style="135" customWidth="1"/>
    <col min="16135" max="16135" width="9" style="135" customWidth="1"/>
    <col min="16136" max="16136" width="10.25" style="135" customWidth="1"/>
    <col min="16137" max="16138" width="7.875" style="135" customWidth="1"/>
    <col min="16139" max="16384" width="9" style="135"/>
  </cols>
  <sheetData>
    <row r="1" spans="1:13" ht="26.25" customHeight="1">
      <c r="A1" s="356" t="s">
        <v>157</v>
      </c>
      <c r="B1" s="356"/>
    </row>
    <row r="2" spans="1:13" ht="33.75" customHeight="1">
      <c r="A2" s="357" t="s">
        <v>158</v>
      </c>
      <c r="B2" s="357"/>
      <c r="C2" s="357"/>
      <c r="D2" s="357"/>
      <c r="E2" s="357"/>
      <c r="F2" s="357"/>
      <c r="G2" s="358"/>
      <c r="H2" s="359"/>
      <c r="I2" s="358"/>
      <c r="J2" s="359"/>
    </row>
    <row r="3" spans="1:13" ht="17.25" customHeight="1">
      <c r="A3" s="142"/>
      <c r="B3" s="143"/>
      <c r="C3" s="144"/>
      <c r="D3" s="145"/>
      <c r="E3" s="150"/>
      <c r="F3" s="151"/>
      <c r="G3" s="152"/>
      <c r="H3" s="360" t="s">
        <v>138</v>
      </c>
      <c r="I3" s="360"/>
      <c r="J3" s="360"/>
    </row>
    <row r="4" spans="1:13" s="92" customFormat="1" ht="30" customHeight="1">
      <c r="A4" s="365" t="s">
        <v>139</v>
      </c>
      <c r="B4" s="361" t="s">
        <v>159</v>
      </c>
      <c r="C4" s="361"/>
      <c r="D4" s="361"/>
      <c r="E4" s="362" t="s">
        <v>160</v>
      </c>
      <c r="F4" s="362"/>
      <c r="G4" s="363" t="s">
        <v>161</v>
      </c>
      <c r="H4" s="363"/>
      <c r="I4" s="363"/>
      <c r="J4" s="364"/>
    </row>
    <row r="5" spans="1:13" s="92" customFormat="1" ht="30" customHeight="1">
      <c r="A5" s="365"/>
      <c r="B5" s="363" t="s">
        <v>162</v>
      </c>
      <c r="C5" s="366" t="s">
        <v>31</v>
      </c>
      <c r="D5" s="367" t="s">
        <v>163</v>
      </c>
      <c r="E5" s="362" t="s">
        <v>164</v>
      </c>
      <c r="F5" s="367" t="s">
        <v>165</v>
      </c>
      <c r="G5" s="363" t="s">
        <v>162</v>
      </c>
      <c r="H5" s="366" t="s">
        <v>31</v>
      </c>
      <c r="I5" s="367" t="s">
        <v>163</v>
      </c>
      <c r="J5" s="368" t="s">
        <v>166</v>
      </c>
    </row>
    <row r="6" spans="1:13" s="92" customFormat="1" ht="30" customHeight="1">
      <c r="A6" s="365"/>
      <c r="B6" s="363"/>
      <c r="C6" s="366"/>
      <c r="D6" s="367"/>
      <c r="E6" s="362"/>
      <c r="F6" s="367"/>
      <c r="G6" s="363"/>
      <c r="H6" s="366"/>
      <c r="I6" s="367"/>
      <c r="J6" s="368"/>
    </row>
    <row r="7" spans="1:13" ht="30" customHeight="1">
      <c r="A7" s="146" t="s">
        <v>144</v>
      </c>
      <c r="B7" s="148">
        <v>341</v>
      </c>
      <c r="C7" s="148">
        <v>335.01459999999997</v>
      </c>
      <c r="D7" s="149">
        <f>C7/B7</f>
        <v>0.9824475073313782</v>
      </c>
      <c r="E7" s="153">
        <v>0.9</v>
      </c>
      <c r="F7" s="153">
        <v>1</v>
      </c>
      <c r="G7" s="148">
        <v>298</v>
      </c>
      <c r="H7" s="148">
        <v>296.62200000000001</v>
      </c>
      <c r="I7" s="149">
        <f>H7/G7</f>
        <v>0.99537583892617454</v>
      </c>
      <c r="J7" s="154">
        <v>3.5423</v>
      </c>
      <c r="M7" s="156"/>
    </row>
    <row r="8" spans="1:13" ht="30" customHeight="1">
      <c r="A8" s="146" t="s">
        <v>89</v>
      </c>
      <c r="B8" s="148">
        <v>48.26</v>
      </c>
      <c r="C8" s="148">
        <v>45.616700000000002</v>
      </c>
      <c r="D8" s="149">
        <f t="shared" ref="D8:D22" si="0">C8/B8</f>
        <v>0.94522793203481148</v>
      </c>
      <c r="E8" s="153">
        <v>0.9</v>
      </c>
      <c r="F8" s="153">
        <v>1</v>
      </c>
      <c r="G8" s="148">
        <v>72</v>
      </c>
      <c r="H8" s="148">
        <v>71.238399999999999</v>
      </c>
      <c r="I8" s="149">
        <f t="shared" ref="I8:I21" si="1">H8/G8</f>
        <v>0.9894222222222222</v>
      </c>
      <c r="J8" s="154">
        <v>1.2818000000000001</v>
      </c>
      <c r="M8" s="156"/>
    </row>
    <row r="9" spans="1:13" ht="30" customHeight="1">
      <c r="A9" s="113" t="s">
        <v>90</v>
      </c>
      <c r="B9" s="148">
        <v>51.97</v>
      </c>
      <c r="C9" s="148">
        <v>51.8</v>
      </c>
      <c r="D9" s="149">
        <f t="shared" si="0"/>
        <v>0.99672888204733501</v>
      </c>
      <c r="E9" s="153">
        <v>0.9</v>
      </c>
      <c r="F9" s="153">
        <v>1</v>
      </c>
      <c r="G9" s="148">
        <v>44.5</v>
      </c>
      <c r="H9" s="148">
        <v>43.645899999999997</v>
      </c>
      <c r="I9" s="149">
        <f t="shared" si="1"/>
        <v>0.9808067415730336</v>
      </c>
      <c r="J9" s="154">
        <v>0.55049999999999999</v>
      </c>
      <c r="M9" s="156"/>
    </row>
    <row r="10" spans="1:13" ht="30" customHeight="1">
      <c r="A10" s="112" t="s">
        <v>91</v>
      </c>
      <c r="B10" s="148">
        <v>28.11</v>
      </c>
      <c r="C10" s="148">
        <v>27.090900000000001</v>
      </c>
      <c r="D10" s="149">
        <f t="shared" si="0"/>
        <v>0.96374599786552839</v>
      </c>
      <c r="E10" s="153">
        <v>0.9</v>
      </c>
      <c r="F10" s="153">
        <v>1</v>
      </c>
      <c r="G10" s="148">
        <v>28</v>
      </c>
      <c r="H10" s="148">
        <v>27.946400000000001</v>
      </c>
      <c r="I10" s="149">
        <f t="shared" si="1"/>
        <v>0.99808571428571435</v>
      </c>
      <c r="J10" s="154">
        <v>0.21199999999999999</v>
      </c>
      <c r="M10" s="156"/>
    </row>
    <row r="11" spans="1:13" ht="30" customHeight="1">
      <c r="A11" s="113" t="s">
        <v>92</v>
      </c>
      <c r="B11" s="148">
        <v>13.82</v>
      </c>
      <c r="C11" s="148">
        <v>13.7462</v>
      </c>
      <c r="D11" s="149">
        <f t="shared" si="0"/>
        <v>0.99465991316931979</v>
      </c>
      <c r="E11" s="153">
        <v>0.9</v>
      </c>
      <c r="F11" s="153">
        <v>1</v>
      </c>
      <c r="G11" s="148">
        <v>9.8000000000000007</v>
      </c>
      <c r="H11" s="148">
        <v>9.6942000000000004</v>
      </c>
      <c r="I11" s="149">
        <f t="shared" si="1"/>
        <v>0.98920408163265305</v>
      </c>
      <c r="J11" s="154">
        <v>0.1162</v>
      </c>
      <c r="M11" s="156"/>
    </row>
    <row r="12" spans="1:13" ht="30" customHeight="1">
      <c r="A12" s="113" t="s">
        <v>93</v>
      </c>
      <c r="B12" s="148">
        <v>26.51</v>
      </c>
      <c r="C12" s="148">
        <v>24.5274</v>
      </c>
      <c r="D12" s="149">
        <f t="shared" si="0"/>
        <v>0.92521312712184078</v>
      </c>
      <c r="E12" s="153">
        <v>0.9</v>
      </c>
      <c r="F12" s="153">
        <v>1</v>
      </c>
      <c r="G12" s="148">
        <v>24.5</v>
      </c>
      <c r="H12" s="148">
        <v>24.449400000000001</v>
      </c>
      <c r="I12" s="149">
        <f t="shared" si="1"/>
        <v>0.99793469387755107</v>
      </c>
      <c r="J12" s="154">
        <v>0.1522</v>
      </c>
      <c r="M12" s="156"/>
    </row>
    <row r="13" spans="1:13" ht="30" customHeight="1">
      <c r="A13" s="113" t="s">
        <v>94</v>
      </c>
      <c r="B13" s="148">
        <v>40.39</v>
      </c>
      <c r="C13" s="148">
        <v>40.649700000000003</v>
      </c>
      <c r="D13" s="149">
        <f t="shared" si="0"/>
        <v>1.0064298093587523</v>
      </c>
      <c r="E13" s="153">
        <v>0.9</v>
      </c>
      <c r="F13" s="153">
        <v>1</v>
      </c>
      <c r="G13" s="148">
        <v>28.8</v>
      </c>
      <c r="H13" s="148">
        <v>28.0016</v>
      </c>
      <c r="I13" s="149">
        <f t="shared" si="1"/>
        <v>0.9722777777777778</v>
      </c>
      <c r="J13" s="154">
        <v>0.22650000000000001</v>
      </c>
      <c r="M13" s="156"/>
    </row>
    <row r="14" spans="1:13" ht="30" customHeight="1">
      <c r="A14" s="113" t="s">
        <v>95</v>
      </c>
      <c r="B14" s="148">
        <v>14.56</v>
      </c>
      <c r="C14" s="148">
        <v>14.366199999999999</v>
      </c>
      <c r="D14" s="149">
        <f t="shared" si="0"/>
        <v>0.98668956043956035</v>
      </c>
      <c r="E14" s="153">
        <v>0.9</v>
      </c>
      <c r="F14" s="153">
        <v>1</v>
      </c>
      <c r="G14" s="148">
        <v>10.3</v>
      </c>
      <c r="H14" s="148">
        <v>10.319599999999999</v>
      </c>
      <c r="I14" s="149">
        <f t="shared" si="1"/>
        <v>1.001902912621359</v>
      </c>
      <c r="J14" s="154">
        <v>0.15090000000000001</v>
      </c>
      <c r="M14" s="156"/>
    </row>
    <row r="15" spans="1:13" ht="30" customHeight="1">
      <c r="A15" s="113" t="s">
        <v>96</v>
      </c>
      <c r="B15" s="148">
        <v>17.62</v>
      </c>
      <c r="C15" s="148">
        <v>17.497699999999998</v>
      </c>
      <c r="D15" s="149">
        <f t="shared" si="0"/>
        <v>0.9930590238365492</v>
      </c>
      <c r="E15" s="153">
        <v>0.9</v>
      </c>
      <c r="F15" s="153">
        <v>1</v>
      </c>
      <c r="G15" s="148">
        <v>13.5</v>
      </c>
      <c r="H15" s="148">
        <v>14.327199999999999</v>
      </c>
      <c r="I15" s="149">
        <f t="shared" si="1"/>
        <v>1.061274074074074</v>
      </c>
      <c r="J15" s="154">
        <v>0.26650000000000001</v>
      </c>
      <c r="M15" s="156"/>
    </row>
    <row r="16" spans="1:13" ht="30" customHeight="1">
      <c r="A16" s="113" t="s">
        <v>97</v>
      </c>
      <c r="B16" s="148">
        <v>43.18</v>
      </c>
      <c r="C16" s="148">
        <v>43.944600000000001</v>
      </c>
      <c r="D16" s="149">
        <f t="shared" si="0"/>
        <v>1.0177072718851321</v>
      </c>
      <c r="E16" s="153">
        <v>0.9</v>
      </c>
      <c r="F16" s="153">
        <v>1</v>
      </c>
      <c r="G16" s="148">
        <v>37</v>
      </c>
      <c r="H16" s="148">
        <v>37.319200000000002</v>
      </c>
      <c r="I16" s="149">
        <f t="shared" si="1"/>
        <v>1.008627027027027</v>
      </c>
      <c r="J16" s="154">
        <v>0.219</v>
      </c>
      <c r="M16" s="156"/>
    </row>
    <row r="17" spans="1:13" ht="30" customHeight="1">
      <c r="A17" s="113" t="s">
        <v>98</v>
      </c>
      <c r="B17" s="148">
        <v>17.559999999999999</v>
      </c>
      <c r="C17" s="148">
        <v>17.1371</v>
      </c>
      <c r="D17" s="149">
        <f t="shared" si="0"/>
        <v>0.97591685649202742</v>
      </c>
      <c r="E17" s="153">
        <v>0.9</v>
      </c>
      <c r="F17" s="153">
        <v>1</v>
      </c>
      <c r="G17" s="148">
        <v>10.7</v>
      </c>
      <c r="H17" s="148">
        <v>10.750500000000001</v>
      </c>
      <c r="I17" s="149">
        <f t="shared" si="1"/>
        <v>1.0047196261682245</v>
      </c>
      <c r="J17" s="154">
        <v>0.16969999999999999</v>
      </c>
      <c r="M17" s="156"/>
    </row>
    <row r="18" spans="1:13" ht="30" customHeight="1">
      <c r="A18" s="113" t="s">
        <v>99</v>
      </c>
      <c r="B18" s="148">
        <v>11.04</v>
      </c>
      <c r="C18" s="148">
        <v>11.003299999999999</v>
      </c>
      <c r="D18" s="149">
        <f t="shared" si="0"/>
        <v>0.99667572463768117</v>
      </c>
      <c r="E18" s="153">
        <v>0.9</v>
      </c>
      <c r="F18" s="153">
        <v>1</v>
      </c>
      <c r="G18" s="148">
        <v>9.3000000000000007</v>
      </c>
      <c r="H18" s="148">
        <v>9.3424999999999994</v>
      </c>
      <c r="I18" s="149">
        <f t="shared" si="1"/>
        <v>1.0045698924731181</v>
      </c>
      <c r="J18" s="154">
        <v>7.8799999999999995E-2</v>
      </c>
      <c r="M18" s="156"/>
    </row>
    <row r="19" spans="1:13" ht="30" customHeight="1">
      <c r="A19" s="146" t="s">
        <v>100</v>
      </c>
      <c r="B19" s="148">
        <v>6.63</v>
      </c>
      <c r="C19" s="148">
        <v>6.2702</v>
      </c>
      <c r="D19" s="149">
        <f t="shared" si="0"/>
        <v>0.94573152337858224</v>
      </c>
      <c r="E19" s="153">
        <v>0.9</v>
      </c>
      <c r="F19" s="153">
        <v>1</v>
      </c>
      <c r="G19" s="148">
        <v>4.9000000000000004</v>
      </c>
      <c r="H19" s="148">
        <v>4.8920000000000003</v>
      </c>
      <c r="I19" s="149">
        <f t="shared" si="1"/>
        <v>0.99836734693877549</v>
      </c>
      <c r="J19" s="154">
        <v>5.45E-2</v>
      </c>
      <c r="M19" s="156"/>
    </row>
    <row r="20" spans="1:13" ht="30" customHeight="1">
      <c r="A20" s="112" t="s">
        <v>101</v>
      </c>
      <c r="B20" s="148">
        <v>3.86</v>
      </c>
      <c r="C20" s="148">
        <v>3.8552</v>
      </c>
      <c r="D20" s="149">
        <f t="shared" si="0"/>
        <v>0.99875647668393785</v>
      </c>
      <c r="E20" s="153">
        <v>0.9</v>
      </c>
      <c r="F20" s="153">
        <v>1</v>
      </c>
      <c r="G20" s="148">
        <v>4.05</v>
      </c>
      <c r="H20" s="148">
        <v>4.0420999999999996</v>
      </c>
      <c r="I20" s="149">
        <f t="shared" si="1"/>
        <v>0.99804938271604937</v>
      </c>
      <c r="J20" s="154">
        <v>4.3700000000000003E-2</v>
      </c>
      <c r="M20" s="156"/>
    </row>
    <row r="21" spans="1:13" ht="30" customHeight="1">
      <c r="A21" s="113" t="s">
        <v>102</v>
      </c>
      <c r="B21" s="148">
        <v>0.79</v>
      </c>
      <c r="C21" s="148">
        <v>0.78280000000000005</v>
      </c>
      <c r="D21" s="149">
        <f t="shared" si="0"/>
        <v>0.99088607594936706</v>
      </c>
      <c r="E21" s="153">
        <v>0.9</v>
      </c>
      <c r="F21" s="153">
        <v>1</v>
      </c>
      <c r="G21" s="148">
        <v>0.65</v>
      </c>
      <c r="H21" s="148">
        <v>0.65300000000000002</v>
      </c>
      <c r="I21" s="149">
        <f t="shared" si="1"/>
        <v>1.0046153846153847</v>
      </c>
      <c r="J21" s="154">
        <v>0.02</v>
      </c>
      <c r="M21" s="156"/>
    </row>
    <row r="22" spans="1:13" ht="30" customHeight="1">
      <c r="A22" s="146" t="s">
        <v>135</v>
      </c>
      <c r="B22" s="148">
        <v>16.7</v>
      </c>
      <c r="C22" s="148">
        <v>16.729800000000001</v>
      </c>
      <c r="D22" s="149">
        <f t="shared" si="0"/>
        <v>1.0017844311377246</v>
      </c>
      <c r="E22" s="153">
        <v>0.9</v>
      </c>
      <c r="F22" s="153">
        <v>1</v>
      </c>
      <c r="G22" s="148" t="s">
        <v>21</v>
      </c>
      <c r="H22" s="148" t="s">
        <v>21</v>
      </c>
      <c r="I22" s="149" t="s">
        <v>21</v>
      </c>
      <c r="J22" s="155" t="s">
        <v>21</v>
      </c>
      <c r="M22" s="156"/>
    </row>
  </sheetData>
  <mergeCells count="16">
    <mergeCell ref="A1:B1"/>
    <mergeCell ref="A2:J2"/>
    <mergeCell ref="H3:J3"/>
    <mergeCell ref="B4:D4"/>
    <mergeCell ref="E4:F4"/>
    <mergeCell ref="G4:J4"/>
    <mergeCell ref="A4:A6"/>
    <mergeCell ref="B5:B6"/>
    <mergeCell ref="C5:C6"/>
    <mergeCell ref="D5:D6"/>
    <mergeCell ref="E5:E6"/>
    <mergeCell ref="F5:F6"/>
    <mergeCell ref="G5:G6"/>
    <mergeCell ref="H5:H6"/>
    <mergeCell ref="I5:I6"/>
    <mergeCell ref="J5:J6"/>
  </mergeCells>
  <phoneticPr fontId="62" type="noConversion"/>
  <pageMargins left="0.59055118110236204" right="0.66929133858267698" top="0.98425196850393704" bottom="0.98425196850393704" header="0.511811023622047" footer="0.511811023622047"/>
  <pageSetup paperSize="9" scale="95" orientation="portrait" verticalDpi="18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ED23"/>
  <sheetViews>
    <sheetView topLeftCell="A7" workbookViewId="0">
      <selection activeCell="N25" sqref="N25"/>
    </sheetView>
  </sheetViews>
  <sheetFormatPr defaultColWidth="9" defaultRowHeight="13.5"/>
  <cols>
    <col min="1" max="1" width="15.875" style="92" customWidth="1"/>
    <col min="2" max="4" width="9.125" style="93" customWidth="1"/>
    <col min="5" max="5" width="9.125" style="126" customWidth="1"/>
    <col min="6" max="6" width="9.125" style="127" customWidth="1"/>
    <col min="7" max="7" width="9.125" style="128" customWidth="1"/>
    <col min="8" max="9" width="9.125" style="96" customWidth="1"/>
    <col min="10" max="10" width="9.125" style="97" customWidth="1"/>
    <col min="11" max="230" width="9" style="92"/>
    <col min="231" max="231" width="15.875" style="92" customWidth="1"/>
    <col min="232" max="240" width="9.125" style="92" customWidth="1"/>
    <col min="241" max="486" width="9" style="92"/>
    <col min="487" max="487" width="15.875" style="92" customWidth="1"/>
    <col min="488" max="496" width="9.125" style="92" customWidth="1"/>
    <col min="497" max="742" width="9" style="92"/>
    <col min="743" max="743" width="15.875" style="92" customWidth="1"/>
    <col min="744" max="752" width="9.125" style="92" customWidth="1"/>
    <col min="753" max="998" width="9" style="92"/>
    <col min="999" max="999" width="15.875" style="92" customWidth="1"/>
    <col min="1000" max="1008" width="9.125" style="92" customWidth="1"/>
    <col min="1009" max="1254" width="9" style="92"/>
    <col min="1255" max="1255" width="15.875" style="92" customWidth="1"/>
    <col min="1256" max="1264" width="9.125" style="92" customWidth="1"/>
    <col min="1265" max="1510" width="9" style="92"/>
    <col min="1511" max="1511" width="15.875" style="92" customWidth="1"/>
    <col min="1512" max="1520" width="9.125" style="92" customWidth="1"/>
    <col min="1521" max="1766" width="9" style="92"/>
    <col min="1767" max="1767" width="15.875" style="92" customWidth="1"/>
    <col min="1768" max="1776" width="9.125" style="92" customWidth="1"/>
    <col min="1777" max="2022" width="9" style="92"/>
    <col min="2023" max="2023" width="15.875" style="92" customWidth="1"/>
    <col min="2024" max="2032" width="9.125" style="92" customWidth="1"/>
    <col min="2033" max="2278" width="9" style="92"/>
    <col min="2279" max="2279" width="15.875" style="92" customWidth="1"/>
    <col min="2280" max="2288" width="9.125" style="92" customWidth="1"/>
    <col min="2289" max="2534" width="9" style="92"/>
    <col min="2535" max="2535" width="15.875" style="92" customWidth="1"/>
    <col min="2536" max="2544" width="9.125" style="92" customWidth="1"/>
    <col min="2545" max="2790" width="9" style="92"/>
    <col min="2791" max="2791" width="15.875" style="92" customWidth="1"/>
    <col min="2792" max="2800" width="9.125" style="92" customWidth="1"/>
    <col min="2801" max="3046" width="9" style="92"/>
    <col min="3047" max="3047" width="15.875" style="92" customWidth="1"/>
    <col min="3048" max="3056" width="9.125" style="92" customWidth="1"/>
    <col min="3057" max="3302" width="9" style="92"/>
    <col min="3303" max="3303" width="15.875" style="92" customWidth="1"/>
    <col min="3304" max="3312" width="9.125" style="92" customWidth="1"/>
    <col min="3313" max="3558" width="9" style="92"/>
    <col min="3559" max="3559" width="15.875" style="92" customWidth="1"/>
    <col min="3560" max="3568" width="9.125" style="92" customWidth="1"/>
    <col min="3569" max="3814" width="9" style="92"/>
    <col min="3815" max="3815" width="15.875" style="92" customWidth="1"/>
    <col min="3816" max="3824" width="9.125" style="92" customWidth="1"/>
    <col min="3825" max="4070" width="9" style="92"/>
    <col min="4071" max="4071" width="15.875" style="92" customWidth="1"/>
    <col min="4072" max="4080" width="9.125" style="92" customWidth="1"/>
    <col min="4081" max="4326" width="9" style="92"/>
    <col min="4327" max="4327" width="15.875" style="92" customWidth="1"/>
    <col min="4328" max="4336" width="9.125" style="92" customWidth="1"/>
    <col min="4337" max="4582" width="9" style="92"/>
    <col min="4583" max="4583" width="15.875" style="92" customWidth="1"/>
    <col min="4584" max="4592" width="9.125" style="92" customWidth="1"/>
    <col min="4593" max="4838" width="9" style="92"/>
    <col min="4839" max="4839" width="15.875" style="92" customWidth="1"/>
    <col min="4840" max="4848" width="9.125" style="92" customWidth="1"/>
    <col min="4849" max="5094" width="9" style="92"/>
    <col min="5095" max="5095" width="15.875" style="92" customWidth="1"/>
    <col min="5096" max="5104" width="9.125" style="92" customWidth="1"/>
    <col min="5105" max="5350" width="9" style="92"/>
    <col min="5351" max="5351" width="15.875" style="92" customWidth="1"/>
    <col min="5352" max="5360" width="9.125" style="92" customWidth="1"/>
    <col min="5361" max="5606" width="9" style="92"/>
    <col min="5607" max="5607" width="15.875" style="92" customWidth="1"/>
    <col min="5608" max="5616" width="9.125" style="92" customWidth="1"/>
    <col min="5617" max="5862" width="9" style="92"/>
    <col min="5863" max="5863" width="15.875" style="92" customWidth="1"/>
    <col min="5864" max="5872" width="9.125" style="92" customWidth="1"/>
    <col min="5873" max="6118" width="9" style="92"/>
    <col min="6119" max="6119" width="15.875" style="92" customWidth="1"/>
    <col min="6120" max="6128" width="9.125" style="92" customWidth="1"/>
    <col min="6129" max="6374" width="9" style="92"/>
    <col min="6375" max="6375" width="15.875" style="92" customWidth="1"/>
    <col min="6376" max="6384" width="9.125" style="92" customWidth="1"/>
    <col min="6385" max="6630" width="9" style="92"/>
    <col min="6631" max="6631" width="15.875" style="92" customWidth="1"/>
    <col min="6632" max="6640" width="9.125" style="92" customWidth="1"/>
    <col min="6641" max="6886" width="9" style="92"/>
    <col min="6887" max="6887" width="15.875" style="92" customWidth="1"/>
    <col min="6888" max="6896" width="9.125" style="92" customWidth="1"/>
    <col min="6897" max="7142" width="9" style="92"/>
    <col min="7143" max="7143" width="15.875" style="92" customWidth="1"/>
    <col min="7144" max="7152" width="9.125" style="92" customWidth="1"/>
    <col min="7153" max="7398" width="9" style="92"/>
    <col min="7399" max="7399" width="15.875" style="92" customWidth="1"/>
    <col min="7400" max="7408" width="9.125" style="92" customWidth="1"/>
    <col min="7409" max="7654" width="9" style="92"/>
    <col min="7655" max="7655" width="15.875" style="92" customWidth="1"/>
    <col min="7656" max="7664" width="9.125" style="92" customWidth="1"/>
    <col min="7665" max="7910" width="9" style="92"/>
    <col min="7911" max="7911" width="15.875" style="92" customWidth="1"/>
    <col min="7912" max="7920" width="9.125" style="92" customWidth="1"/>
    <col min="7921" max="8166" width="9" style="92"/>
    <col min="8167" max="8167" width="15.875" style="92" customWidth="1"/>
    <col min="8168" max="8176" width="9.125" style="92" customWidth="1"/>
    <col min="8177" max="8422" width="9" style="92"/>
    <col min="8423" max="8423" width="15.875" style="92" customWidth="1"/>
    <col min="8424" max="8432" width="9.125" style="92" customWidth="1"/>
    <col min="8433" max="8678" width="9" style="92"/>
    <col min="8679" max="8679" width="15.875" style="92" customWidth="1"/>
    <col min="8680" max="8688" width="9.125" style="92" customWidth="1"/>
    <col min="8689" max="8934" width="9" style="92"/>
    <col min="8935" max="8935" width="15.875" style="92" customWidth="1"/>
    <col min="8936" max="8944" width="9.125" style="92" customWidth="1"/>
    <col min="8945" max="9190" width="9" style="92"/>
    <col min="9191" max="9191" width="15.875" style="92" customWidth="1"/>
    <col min="9192" max="9200" width="9.125" style="92" customWidth="1"/>
    <col min="9201" max="9446" width="9" style="92"/>
    <col min="9447" max="9447" width="15.875" style="92" customWidth="1"/>
    <col min="9448" max="9456" width="9.125" style="92" customWidth="1"/>
    <col min="9457" max="9702" width="9" style="92"/>
    <col min="9703" max="9703" width="15.875" style="92" customWidth="1"/>
    <col min="9704" max="9712" width="9.125" style="92" customWidth="1"/>
    <col min="9713" max="9958" width="9" style="92"/>
    <col min="9959" max="9959" width="15.875" style="92" customWidth="1"/>
    <col min="9960" max="9968" width="9.125" style="92" customWidth="1"/>
    <col min="9969" max="10214" width="9" style="92"/>
    <col min="10215" max="10215" width="15.875" style="92" customWidth="1"/>
    <col min="10216" max="10224" width="9.125" style="92" customWidth="1"/>
    <col min="10225" max="10470" width="9" style="92"/>
    <col min="10471" max="10471" width="15.875" style="92" customWidth="1"/>
    <col min="10472" max="10480" width="9.125" style="92" customWidth="1"/>
    <col min="10481" max="10726" width="9" style="92"/>
    <col min="10727" max="10727" width="15.875" style="92" customWidth="1"/>
    <col min="10728" max="10736" width="9.125" style="92" customWidth="1"/>
    <col min="10737" max="10982" width="9" style="92"/>
    <col min="10983" max="10983" width="15.875" style="92" customWidth="1"/>
    <col min="10984" max="10992" width="9.125" style="92" customWidth="1"/>
    <col min="10993" max="11238" width="9" style="92"/>
    <col min="11239" max="11239" width="15.875" style="92" customWidth="1"/>
    <col min="11240" max="11248" width="9.125" style="92" customWidth="1"/>
    <col min="11249" max="11494" width="9" style="92"/>
    <col min="11495" max="11495" width="15.875" style="92" customWidth="1"/>
    <col min="11496" max="11504" width="9.125" style="92" customWidth="1"/>
    <col min="11505" max="11750" width="9" style="92"/>
    <col min="11751" max="11751" width="15.875" style="92" customWidth="1"/>
    <col min="11752" max="11760" width="9.125" style="92" customWidth="1"/>
    <col min="11761" max="12006" width="9" style="92"/>
    <col min="12007" max="12007" width="15.875" style="92" customWidth="1"/>
    <col min="12008" max="12016" width="9.125" style="92" customWidth="1"/>
    <col min="12017" max="12262" width="9" style="92"/>
    <col min="12263" max="12263" width="15.875" style="92" customWidth="1"/>
    <col min="12264" max="12272" width="9.125" style="92" customWidth="1"/>
    <col min="12273" max="12518" width="9" style="92"/>
    <col min="12519" max="12519" width="15.875" style="92" customWidth="1"/>
    <col min="12520" max="12528" width="9.125" style="92" customWidth="1"/>
    <col min="12529" max="12774" width="9" style="92"/>
    <col min="12775" max="12775" width="15.875" style="92" customWidth="1"/>
    <col min="12776" max="12784" width="9.125" style="92" customWidth="1"/>
    <col min="12785" max="13030" width="9" style="92"/>
    <col min="13031" max="13031" width="15.875" style="92" customWidth="1"/>
    <col min="13032" max="13040" width="9.125" style="92" customWidth="1"/>
    <col min="13041" max="13286" width="9" style="92"/>
    <col min="13287" max="13287" width="15.875" style="92" customWidth="1"/>
    <col min="13288" max="13296" width="9.125" style="92" customWidth="1"/>
    <col min="13297" max="13542" width="9" style="92"/>
    <col min="13543" max="13543" width="15.875" style="92" customWidth="1"/>
    <col min="13544" max="13552" width="9.125" style="92" customWidth="1"/>
    <col min="13553" max="13798" width="9" style="92"/>
    <col min="13799" max="13799" width="15.875" style="92" customWidth="1"/>
    <col min="13800" max="13808" width="9.125" style="92" customWidth="1"/>
    <col min="13809" max="14054" width="9" style="92"/>
    <col min="14055" max="14055" width="15.875" style="92" customWidth="1"/>
    <col min="14056" max="14064" width="9.125" style="92" customWidth="1"/>
    <col min="14065" max="14310" width="9" style="92"/>
    <col min="14311" max="14311" width="15.875" style="92" customWidth="1"/>
    <col min="14312" max="14320" width="9.125" style="92" customWidth="1"/>
    <col min="14321" max="14566" width="9" style="92"/>
    <col min="14567" max="14567" width="15.875" style="92" customWidth="1"/>
    <col min="14568" max="14576" width="9.125" style="92" customWidth="1"/>
    <col min="14577" max="14822" width="9" style="92"/>
    <col min="14823" max="14823" width="15.875" style="92" customWidth="1"/>
    <col min="14824" max="14832" width="9.125" style="92" customWidth="1"/>
    <col min="14833" max="15078" width="9" style="92"/>
    <col min="15079" max="15079" width="15.875" style="92" customWidth="1"/>
    <col min="15080" max="15088" width="9.125" style="92" customWidth="1"/>
    <col min="15089" max="15334" width="9" style="92"/>
    <col min="15335" max="15335" width="15.875" style="92" customWidth="1"/>
    <col min="15336" max="15344" width="9.125" style="92" customWidth="1"/>
    <col min="15345" max="15590" width="9" style="92"/>
    <col min="15591" max="15591" width="15.875" style="92" customWidth="1"/>
    <col min="15592" max="15600" width="9.125" style="92" customWidth="1"/>
    <col min="15601" max="15846" width="9" style="92"/>
    <col min="15847" max="15847" width="15.875" style="92" customWidth="1"/>
    <col min="15848" max="15856" width="9.125" style="92" customWidth="1"/>
    <col min="15857" max="16102" width="9" style="92"/>
    <col min="16103" max="16103" width="15.875" style="92" customWidth="1"/>
    <col min="16104" max="16112" width="9.125" style="92" customWidth="1"/>
    <col min="16113" max="16358" width="9" style="92"/>
  </cols>
  <sheetData>
    <row r="1" spans="1:10" ht="16.5" customHeight="1">
      <c r="A1" s="98" t="s">
        <v>167</v>
      </c>
      <c r="B1" s="129"/>
    </row>
    <row r="2" spans="1:10" ht="19.5" customHeight="1">
      <c r="A2" s="348" t="s">
        <v>168</v>
      </c>
      <c r="B2" s="348"/>
      <c r="C2" s="348"/>
      <c r="D2" s="348"/>
      <c r="E2" s="348"/>
      <c r="F2" s="348"/>
      <c r="G2" s="348"/>
      <c r="H2" s="348"/>
      <c r="I2" s="348"/>
      <c r="J2" s="348"/>
    </row>
    <row r="3" spans="1:10" ht="17.25" customHeight="1">
      <c r="A3" s="99"/>
      <c r="B3" s="100"/>
      <c r="C3" s="100"/>
      <c r="D3" s="100"/>
      <c r="E3" s="132"/>
      <c r="F3" s="132"/>
      <c r="G3" s="349" t="s">
        <v>169</v>
      </c>
      <c r="H3" s="349"/>
      <c r="I3" s="349"/>
      <c r="J3" s="349"/>
    </row>
    <row r="4" spans="1:10" s="91" customFormat="1" ht="19.5" customHeight="1">
      <c r="A4" s="350" t="s">
        <v>139</v>
      </c>
      <c r="B4" s="351" t="s">
        <v>44</v>
      </c>
      <c r="C4" s="369"/>
      <c r="D4" s="350"/>
      <c r="E4" s="370" t="s">
        <v>43</v>
      </c>
      <c r="F4" s="370"/>
      <c r="G4" s="370"/>
      <c r="H4" s="371" t="s">
        <v>163</v>
      </c>
      <c r="I4" s="371"/>
      <c r="J4" s="372"/>
    </row>
    <row r="5" spans="1:10" s="91" customFormat="1" ht="70.5" customHeight="1">
      <c r="A5" s="350"/>
      <c r="B5" s="130" t="s">
        <v>170</v>
      </c>
      <c r="C5" s="130" t="s">
        <v>171</v>
      </c>
      <c r="D5" s="130" t="s">
        <v>48</v>
      </c>
      <c r="E5" s="130" t="s">
        <v>170</v>
      </c>
      <c r="F5" s="130" t="s">
        <v>171</v>
      </c>
      <c r="G5" s="130" t="s">
        <v>48</v>
      </c>
      <c r="H5" s="130" t="s">
        <v>170</v>
      </c>
      <c r="I5" s="130" t="s">
        <v>171</v>
      </c>
      <c r="J5" s="134" t="s">
        <v>48</v>
      </c>
    </row>
    <row r="6" spans="1:10" ht="31.5" customHeight="1">
      <c r="A6" s="102" t="s">
        <v>156</v>
      </c>
      <c r="B6" s="131">
        <v>496.92976554450001</v>
      </c>
      <c r="C6" s="106">
        <v>193.31450000000001</v>
      </c>
      <c r="D6" s="106">
        <v>23.230871365300001</v>
      </c>
      <c r="E6" s="107">
        <v>102.472955</v>
      </c>
      <c r="F6" s="107">
        <v>42.899417</v>
      </c>
      <c r="G6" s="121">
        <v>3.470145</v>
      </c>
      <c r="H6" s="122">
        <f t="shared" ref="H6:H21" si="0">E6/B6</f>
        <v>0.20621214929179676</v>
      </c>
      <c r="I6" s="122">
        <f t="shared" ref="I6:I21" si="1">F6/C6</f>
        <v>0.22191515380377569</v>
      </c>
      <c r="J6" s="123">
        <f t="shared" ref="J6:J20" si="2">G6/D6</f>
        <v>0.1493764459125439</v>
      </c>
    </row>
    <row r="7" spans="1:10" ht="31.5" customHeight="1">
      <c r="A7" s="108" t="s">
        <v>89</v>
      </c>
      <c r="B7" s="115">
        <v>70.185802763799998</v>
      </c>
      <c r="C7" s="109">
        <v>14.3033</v>
      </c>
      <c r="D7" s="109">
        <v>1.672369523</v>
      </c>
      <c r="E7" s="107">
        <v>15.534908</v>
      </c>
      <c r="F7" s="107">
        <v>2.7308880000000002</v>
      </c>
      <c r="G7" s="121">
        <v>0.29237600000000002</v>
      </c>
      <c r="H7" s="122">
        <f t="shared" si="0"/>
        <v>0.22133974946871304</v>
      </c>
      <c r="I7" s="122">
        <f t="shared" si="1"/>
        <v>0.19092712870456469</v>
      </c>
      <c r="J7" s="123">
        <f t="shared" si="2"/>
        <v>0.17482739070460807</v>
      </c>
    </row>
    <row r="8" spans="1:10" ht="31.5" customHeight="1">
      <c r="A8" s="108" t="s">
        <v>90</v>
      </c>
      <c r="B8" s="115">
        <v>55.401161646799999</v>
      </c>
      <c r="C8" s="109">
        <v>15.4968</v>
      </c>
      <c r="D8" s="109">
        <v>1.7057334153999999</v>
      </c>
      <c r="E8" s="110">
        <v>12.542176</v>
      </c>
      <c r="F8" s="110">
        <v>3.8902619999999999</v>
      </c>
      <c r="G8" s="121">
        <v>0.47395500000000002</v>
      </c>
      <c r="H8" s="122">
        <f t="shared" si="0"/>
        <v>0.22638832160163636</v>
      </c>
      <c r="I8" s="122">
        <f t="shared" si="1"/>
        <v>0.25103647204584173</v>
      </c>
      <c r="J8" s="123">
        <f t="shared" si="2"/>
        <v>0.27785994911101397</v>
      </c>
    </row>
    <row r="9" spans="1:10" ht="31.5" customHeight="1">
      <c r="A9" s="108" t="s">
        <v>91</v>
      </c>
      <c r="B9" s="115">
        <v>27.8251436408</v>
      </c>
      <c r="C9" s="109">
        <v>17.232500000000002</v>
      </c>
      <c r="D9" s="109">
        <v>1.3240049947000001</v>
      </c>
      <c r="E9" s="110">
        <v>4.7160409999999997</v>
      </c>
      <c r="F9" s="110">
        <v>2.6299480000000002</v>
      </c>
      <c r="G9" s="121">
        <v>0.38556099999999999</v>
      </c>
      <c r="H9" s="122">
        <f t="shared" si="0"/>
        <v>0.16948846916588312</v>
      </c>
      <c r="I9" s="122">
        <f t="shared" si="1"/>
        <v>0.15261558102422748</v>
      </c>
      <c r="J9" s="123">
        <f t="shared" si="2"/>
        <v>0.29120811593868828</v>
      </c>
    </row>
    <row r="10" spans="1:10" ht="31.5" customHeight="1">
      <c r="A10" s="108" t="s">
        <v>92</v>
      </c>
      <c r="B10" s="115">
        <v>12.443760448000001</v>
      </c>
      <c r="C10" s="109">
        <v>17.4741</v>
      </c>
      <c r="D10" s="109">
        <v>0.93625877999999996</v>
      </c>
      <c r="E10" s="110">
        <v>1.265269</v>
      </c>
      <c r="F10" s="110">
        <v>2.1868270000000001</v>
      </c>
      <c r="G10" s="121">
        <v>0.15060100000000001</v>
      </c>
      <c r="H10" s="122">
        <f t="shared" si="0"/>
        <v>0.10167899046974646</v>
      </c>
      <c r="I10" s="122">
        <f t="shared" si="1"/>
        <v>0.12514676006203468</v>
      </c>
      <c r="J10" s="123">
        <f t="shared" si="2"/>
        <v>0.16085403225804731</v>
      </c>
    </row>
    <row r="11" spans="1:10" ht="31.5" customHeight="1">
      <c r="A11" s="108" t="s">
        <v>93</v>
      </c>
      <c r="B11" s="115">
        <v>25.451029485300001</v>
      </c>
      <c r="C11" s="109">
        <v>17.822199999999999</v>
      </c>
      <c r="D11" s="109">
        <v>2.3808398</v>
      </c>
      <c r="E11" s="110">
        <v>4.9305640000000004</v>
      </c>
      <c r="F11" s="110">
        <v>3.6242000000000001</v>
      </c>
      <c r="G11" s="121">
        <v>0.1951</v>
      </c>
      <c r="H11" s="122">
        <f t="shared" si="0"/>
        <v>0.19372748763847822</v>
      </c>
      <c r="I11" s="122">
        <f t="shared" si="1"/>
        <v>0.20335312138793193</v>
      </c>
      <c r="J11" s="123">
        <f t="shared" si="2"/>
        <v>8.1945874728740667E-2</v>
      </c>
    </row>
    <row r="12" spans="1:10" ht="31.5" customHeight="1">
      <c r="A12" s="108" t="s">
        <v>94</v>
      </c>
      <c r="B12" s="115">
        <v>45.148302597600001</v>
      </c>
      <c r="C12" s="109">
        <v>27.542300000000001</v>
      </c>
      <c r="D12" s="109">
        <v>4.8291746199999999</v>
      </c>
      <c r="E12" s="110">
        <v>7.4937880000000003</v>
      </c>
      <c r="F12" s="110">
        <v>6.2724599999999997</v>
      </c>
      <c r="G12" s="121">
        <v>0.49367100000000003</v>
      </c>
      <c r="H12" s="122">
        <f t="shared" si="0"/>
        <v>0.1659816110207066</v>
      </c>
      <c r="I12" s="122">
        <f t="shared" si="1"/>
        <v>0.22773915032513622</v>
      </c>
      <c r="J12" s="123">
        <f t="shared" si="2"/>
        <v>0.10222678590984562</v>
      </c>
    </row>
    <row r="13" spans="1:10" ht="31.5" customHeight="1">
      <c r="A13" s="108" t="s">
        <v>95</v>
      </c>
      <c r="B13" s="115">
        <v>17.666235971700001</v>
      </c>
      <c r="C13" s="109">
        <v>11.0007</v>
      </c>
      <c r="D13" s="109">
        <v>1.1624012887999999</v>
      </c>
      <c r="E13" s="110">
        <v>3.0543990000000001</v>
      </c>
      <c r="F13" s="110">
        <v>2.5392290000000002</v>
      </c>
      <c r="G13" s="121">
        <v>0.25959700000000002</v>
      </c>
      <c r="H13" s="122">
        <f t="shared" si="0"/>
        <v>0.17289472442759854</v>
      </c>
      <c r="I13" s="122">
        <f t="shared" si="1"/>
        <v>0.23082431118019764</v>
      </c>
      <c r="J13" s="123">
        <f t="shared" si="2"/>
        <v>0.22332821074896939</v>
      </c>
    </row>
    <row r="14" spans="1:10" ht="31.5" customHeight="1">
      <c r="A14" s="108" t="s">
        <v>96</v>
      </c>
      <c r="B14" s="115">
        <v>18.9437604361</v>
      </c>
      <c r="C14" s="109">
        <v>15.429</v>
      </c>
      <c r="D14" s="109">
        <v>2.9682067892999999</v>
      </c>
      <c r="E14" s="110">
        <v>2.6176780000000002</v>
      </c>
      <c r="F14" s="110">
        <v>3.1132230000000001</v>
      </c>
      <c r="G14" s="121">
        <v>0.54785799999999996</v>
      </c>
      <c r="H14" s="122">
        <f t="shared" si="0"/>
        <v>0.13818154050405149</v>
      </c>
      <c r="I14" s="122">
        <f t="shared" si="1"/>
        <v>0.20177736729535292</v>
      </c>
      <c r="J14" s="123">
        <f t="shared" si="2"/>
        <v>0.18457541501992278</v>
      </c>
    </row>
    <row r="15" spans="1:10" ht="31.5" customHeight="1">
      <c r="A15" s="108" t="s">
        <v>97</v>
      </c>
      <c r="B15" s="115">
        <v>57.077009070999999</v>
      </c>
      <c r="C15" s="109">
        <v>20.152899999999999</v>
      </c>
      <c r="D15" s="109">
        <v>2.5162038321</v>
      </c>
      <c r="E15" s="110">
        <v>14.09398</v>
      </c>
      <c r="F15" s="110">
        <v>5.0739749999999999</v>
      </c>
      <c r="G15" s="121">
        <v>0.25637799999999999</v>
      </c>
      <c r="H15" s="122">
        <f t="shared" si="0"/>
        <v>0.24692919670103994</v>
      </c>
      <c r="I15" s="122">
        <f t="shared" si="1"/>
        <v>0.25177393824213884</v>
      </c>
      <c r="J15" s="123">
        <f t="shared" si="2"/>
        <v>0.10189079148887129</v>
      </c>
    </row>
    <row r="16" spans="1:10" ht="31.5" customHeight="1">
      <c r="A16" s="108" t="s">
        <v>98</v>
      </c>
      <c r="B16" s="115">
        <v>19.244080088099999</v>
      </c>
      <c r="C16" s="109">
        <v>11.5359</v>
      </c>
      <c r="D16" s="109">
        <v>3.0982537371999999</v>
      </c>
      <c r="E16" s="110">
        <v>3.0844849999999999</v>
      </c>
      <c r="F16" s="110">
        <v>2.4048340000000001</v>
      </c>
      <c r="G16" s="121">
        <v>0.29860500000000001</v>
      </c>
      <c r="H16" s="122">
        <f t="shared" si="0"/>
        <v>0.16028227828397779</v>
      </c>
      <c r="I16" s="122">
        <f t="shared" si="1"/>
        <v>0.20846522594682687</v>
      </c>
      <c r="J16" s="123">
        <f t="shared" si="2"/>
        <v>9.6378484568491088E-2</v>
      </c>
    </row>
    <row r="17" spans="1:10" ht="31.5" customHeight="1">
      <c r="A17" s="108" t="s">
        <v>99</v>
      </c>
      <c r="B17" s="115">
        <v>12.067251325100001</v>
      </c>
      <c r="C17" s="109">
        <v>3.8336000000000001</v>
      </c>
      <c r="D17" s="109">
        <v>0.31491400000000003</v>
      </c>
      <c r="E17" s="110">
        <v>2.2883420000000001</v>
      </c>
      <c r="F17" s="110">
        <v>0.91878000000000004</v>
      </c>
      <c r="G17" s="121">
        <v>8.3537E-2</v>
      </c>
      <c r="H17" s="122">
        <f t="shared" si="0"/>
        <v>0.18963241407264192</v>
      </c>
      <c r="I17" s="122">
        <f t="shared" si="1"/>
        <v>0.23966506677796329</v>
      </c>
      <c r="J17" s="123">
        <f t="shared" si="2"/>
        <v>0.265269248112183</v>
      </c>
    </row>
    <row r="18" spans="1:10" ht="31.5" customHeight="1">
      <c r="A18" s="108" t="s">
        <v>100</v>
      </c>
      <c r="B18" s="115">
        <v>7.6401620513999999</v>
      </c>
      <c r="C18" s="109">
        <v>4.0229999999999997</v>
      </c>
      <c r="D18" s="109">
        <v>0.23785754200000001</v>
      </c>
      <c r="E18" s="110">
        <v>1.797148</v>
      </c>
      <c r="F18" s="110">
        <v>0.85857799999999995</v>
      </c>
      <c r="G18" s="121">
        <v>1.5968E-2</v>
      </c>
      <c r="H18" s="122">
        <f t="shared" si="0"/>
        <v>0.23522380649906327</v>
      </c>
      <c r="I18" s="122">
        <f t="shared" si="1"/>
        <v>0.21341735023614219</v>
      </c>
      <c r="J18" s="123">
        <f t="shared" si="2"/>
        <v>6.7132620078954652E-2</v>
      </c>
    </row>
    <row r="19" spans="1:10" ht="31.5" customHeight="1">
      <c r="A19" s="112" t="s">
        <v>101</v>
      </c>
      <c r="B19" s="115">
        <v>4.0545789617999999</v>
      </c>
      <c r="C19" s="109">
        <v>1.66</v>
      </c>
      <c r="D19" s="109">
        <v>5.0569700000000002E-2</v>
      </c>
      <c r="E19" s="110">
        <v>0.29446099999999997</v>
      </c>
      <c r="F19" s="110">
        <v>2.0812000000000001E-2</v>
      </c>
      <c r="G19" s="121">
        <v>1.0297000000000001E-2</v>
      </c>
      <c r="H19" s="122">
        <f t="shared" si="0"/>
        <v>7.2624310137809289E-2</v>
      </c>
      <c r="I19" s="122">
        <f t="shared" si="1"/>
        <v>1.2537349397590363E-2</v>
      </c>
      <c r="J19" s="123">
        <f t="shared" si="2"/>
        <v>0.2036199542413738</v>
      </c>
    </row>
    <row r="20" spans="1:10" ht="31.5" customHeight="1">
      <c r="A20" s="113" t="s">
        <v>102</v>
      </c>
      <c r="B20" s="115">
        <v>0.87702023259999995</v>
      </c>
      <c r="C20" s="109">
        <v>0.85729999999999995</v>
      </c>
      <c r="D20" s="109">
        <v>3.4083342799999999E-2</v>
      </c>
      <c r="E20" s="110">
        <v>2.1229999999999999E-3</v>
      </c>
      <c r="F20" s="110">
        <v>6.9337999999999997E-2</v>
      </c>
      <c r="G20" s="121">
        <v>6.6410000000000002E-3</v>
      </c>
      <c r="H20" s="122">
        <f t="shared" si="0"/>
        <v>2.420696719511463E-3</v>
      </c>
      <c r="I20" s="122">
        <f t="shared" si="1"/>
        <v>8.0879505424005599E-2</v>
      </c>
      <c r="J20" s="123">
        <f t="shared" si="2"/>
        <v>0.19484591165160009</v>
      </c>
    </row>
    <row r="21" spans="1:10" ht="31.5" customHeight="1">
      <c r="A21" s="114" t="s">
        <v>135</v>
      </c>
      <c r="B21" s="115">
        <v>122.9044668244</v>
      </c>
      <c r="C21" s="115">
        <v>14.950900000000001</v>
      </c>
      <c r="D21" s="116" t="s">
        <v>21</v>
      </c>
      <c r="E21" s="107">
        <v>28.757593</v>
      </c>
      <c r="F21" s="107">
        <v>6.5660629999999998</v>
      </c>
      <c r="G21" s="124" t="s">
        <v>21</v>
      </c>
      <c r="H21" s="122">
        <f t="shared" si="0"/>
        <v>0.23398330217800356</v>
      </c>
      <c r="I21" s="122">
        <f t="shared" si="1"/>
        <v>0.43917509982676622</v>
      </c>
      <c r="J21" s="125" t="s">
        <v>21</v>
      </c>
    </row>
    <row r="22" spans="1:10" ht="32.25" customHeight="1">
      <c r="B22" s="117"/>
      <c r="C22" s="117"/>
      <c r="D22" s="117"/>
      <c r="E22" s="117"/>
      <c r="F22" s="117"/>
      <c r="G22" s="117"/>
    </row>
    <row r="23" spans="1:10" ht="32.25" customHeight="1"/>
  </sheetData>
  <mergeCells count="6">
    <mergeCell ref="A2:J2"/>
    <mergeCell ref="G3:J3"/>
    <mergeCell ref="B4:D4"/>
    <mergeCell ref="E4:G4"/>
    <mergeCell ref="H4:J4"/>
    <mergeCell ref="A4:A5"/>
  </mergeCells>
  <phoneticPr fontId="62" type="noConversion"/>
  <printOptions horizontalCentered="1"/>
  <pageMargins left="0.55118110236220497" right="0.55118110236220497" top="0.98425196850393704" bottom="0.98425196850393704" header="0.511811023622047" footer="0.511811023622047"/>
  <pageSetup paperSize="9" scale="95" fitToHeight="0" orientation="portrait" verticalDpi="18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23"/>
  <sheetViews>
    <sheetView topLeftCell="A4" workbookViewId="0">
      <selection activeCell="C16" sqref="C16:C17"/>
    </sheetView>
  </sheetViews>
  <sheetFormatPr defaultColWidth="9" defaultRowHeight="12"/>
  <cols>
    <col min="1" max="1" width="15.875" style="92" customWidth="1"/>
    <col min="2" max="3" width="13.25" style="93" customWidth="1"/>
    <col min="4" max="4" width="13.25" style="94" customWidth="1"/>
    <col min="5" max="5" width="13.25" style="95" customWidth="1"/>
    <col min="6" max="6" width="13.25" style="96" customWidth="1"/>
    <col min="7" max="7" width="13.25" style="97" customWidth="1"/>
    <col min="8" max="241" width="9" style="92"/>
    <col min="242" max="242" width="15.875" style="92" customWidth="1"/>
    <col min="243" max="251" width="9.125" style="92" customWidth="1"/>
    <col min="252" max="497" width="9" style="92"/>
    <col min="498" max="498" width="15.875" style="92" customWidth="1"/>
    <col min="499" max="507" width="9.125" style="92" customWidth="1"/>
    <col min="508" max="753" width="9" style="92"/>
    <col min="754" max="754" width="15.875" style="92" customWidth="1"/>
    <col min="755" max="763" width="9.125" style="92" customWidth="1"/>
    <col min="764" max="1009" width="9" style="92"/>
    <col min="1010" max="1010" width="15.875" style="92" customWidth="1"/>
    <col min="1011" max="1019" width="9.125" style="92" customWidth="1"/>
    <col min="1020" max="1265" width="9" style="92"/>
    <col min="1266" max="1266" width="15.875" style="92" customWidth="1"/>
    <col min="1267" max="1275" width="9.125" style="92" customWidth="1"/>
    <col min="1276" max="1521" width="9" style="92"/>
    <col min="1522" max="1522" width="15.875" style="92" customWidth="1"/>
    <col min="1523" max="1531" width="9.125" style="92" customWidth="1"/>
    <col min="1532" max="1777" width="9" style="92"/>
    <col min="1778" max="1778" width="15.875" style="92" customWidth="1"/>
    <col min="1779" max="1787" width="9.125" style="92" customWidth="1"/>
    <col min="1788" max="2033" width="9" style="92"/>
    <col min="2034" max="2034" width="15.875" style="92" customWidth="1"/>
    <col min="2035" max="2043" width="9.125" style="92" customWidth="1"/>
    <col min="2044" max="2289" width="9" style="92"/>
    <col min="2290" max="2290" width="15.875" style="92" customWidth="1"/>
    <col min="2291" max="2299" width="9.125" style="92" customWidth="1"/>
    <col min="2300" max="2545" width="9" style="92"/>
    <col min="2546" max="2546" width="15.875" style="92" customWidth="1"/>
    <col min="2547" max="2555" width="9.125" style="92" customWidth="1"/>
    <col min="2556" max="2801" width="9" style="92"/>
    <col min="2802" max="2802" width="15.875" style="92" customWidth="1"/>
    <col min="2803" max="2811" width="9.125" style="92" customWidth="1"/>
    <col min="2812" max="3057" width="9" style="92"/>
    <col min="3058" max="3058" width="15.875" style="92" customWidth="1"/>
    <col min="3059" max="3067" width="9.125" style="92" customWidth="1"/>
    <col min="3068" max="3313" width="9" style="92"/>
    <col min="3314" max="3314" width="15.875" style="92" customWidth="1"/>
    <col min="3315" max="3323" width="9.125" style="92" customWidth="1"/>
    <col min="3324" max="3569" width="9" style="92"/>
    <col min="3570" max="3570" width="15.875" style="92" customWidth="1"/>
    <col min="3571" max="3579" width="9.125" style="92" customWidth="1"/>
    <col min="3580" max="3825" width="9" style="92"/>
    <col min="3826" max="3826" width="15.875" style="92" customWidth="1"/>
    <col min="3827" max="3835" width="9.125" style="92" customWidth="1"/>
    <col min="3836" max="4081" width="9" style="92"/>
    <col min="4082" max="4082" width="15.875" style="92" customWidth="1"/>
    <col min="4083" max="4091" width="9.125" style="92" customWidth="1"/>
    <col min="4092" max="4337" width="9" style="92"/>
    <col min="4338" max="4338" width="15.875" style="92" customWidth="1"/>
    <col min="4339" max="4347" width="9.125" style="92" customWidth="1"/>
    <col min="4348" max="4593" width="9" style="92"/>
    <col min="4594" max="4594" width="15.875" style="92" customWidth="1"/>
    <col min="4595" max="4603" width="9.125" style="92" customWidth="1"/>
    <col min="4604" max="4849" width="9" style="92"/>
    <col min="4850" max="4850" width="15.875" style="92" customWidth="1"/>
    <col min="4851" max="4859" width="9.125" style="92" customWidth="1"/>
    <col min="4860" max="5105" width="9" style="92"/>
    <col min="5106" max="5106" width="15.875" style="92" customWidth="1"/>
    <col min="5107" max="5115" width="9.125" style="92" customWidth="1"/>
    <col min="5116" max="5361" width="9" style="92"/>
    <col min="5362" max="5362" width="15.875" style="92" customWidth="1"/>
    <col min="5363" max="5371" width="9.125" style="92" customWidth="1"/>
    <col min="5372" max="5617" width="9" style="92"/>
    <col min="5618" max="5618" width="15.875" style="92" customWidth="1"/>
    <col min="5619" max="5627" width="9.125" style="92" customWidth="1"/>
    <col min="5628" max="5873" width="9" style="92"/>
    <col min="5874" max="5874" width="15.875" style="92" customWidth="1"/>
    <col min="5875" max="5883" width="9.125" style="92" customWidth="1"/>
    <col min="5884" max="6129" width="9" style="92"/>
    <col min="6130" max="6130" width="15.875" style="92" customWidth="1"/>
    <col min="6131" max="6139" width="9.125" style="92" customWidth="1"/>
    <col min="6140" max="6385" width="9" style="92"/>
    <col min="6386" max="6386" width="15.875" style="92" customWidth="1"/>
    <col min="6387" max="6395" width="9.125" style="92" customWidth="1"/>
    <col min="6396" max="6641" width="9" style="92"/>
    <col min="6642" max="6642" width="15.875" style="92" customWidth="1"/>
    <col min="6643" max="6651" width="9.125" style="92" customWidth="1"/>
    <col min="6652" max="6897" width="9" style="92"/>
    <col min="6898" max="6898" width="15.875" style="92" customWidth="1"/>
    <col min="6899" max="6907" width="9.125" style="92" customWidth="1"/>
    <col min="6908" max="7153" width="9" style="92"/>
    <col min="7154" max="7154" width="15.875" style="92" customWidth="1"/>
    <col min="7155" max="7163" width="9.125" style="92" customWidth="1"/>
    <col min="7164" max="7409" width="9" style="92"/>
    <col min="7410" max="7410" width="15.875" style="92" customWidth="1"/>
    <col min="7411" max="7419" width="9.125" style="92" customWidth="1"/>
    <col min="7420" max="7665" width="9" style="92"/>
    <col min="7666" max="7666" width="15.875" style="92" customWidth="1"/>
    <col min="7667" max="7675" width="9.125" style="92" customWidth="1"/>
    <col min="7676" max="7921" width="9" style="92"/>
    <col min="7922" max="7922" width="15.875" style="92" customWidth="1"/>
    <col min="7923" max="7931" width="9.125" style="92" customWidth="1"/>
    <col min="7932" max="8177" width="9" style="92"/>
    <col min="8178" max="8178" width="15.875" style="92" customWidth="1"/>
    <col min="8179" max="8187" width="9.125" style="92" customWidth="1"/>
    <col min="8188" max="8433" width="9" style="92"/>
    <col min="8434" max="8434" width="15.875" style="92" customWidth="1"/>
    <col min="8435" max="8443" width="9.125" style="92" customWidth="1"/>
    <col min="8444" max="8689" width="9" style="92"/>
    <col min="8690" max="8690" width="15.875" style="92" customWidth="1"/>
    <col min="8691" max="8699" width="9.125" style="92" customWidth="1"/>
    <col min="8700" max="8945" width="9" style="92"/>
    <col min="8946" max="8946" width="15.875" style="92" customWidth="1"/>
    <col min="8947" max="8955" width="9.125" style="92" customWidth="1"/>
    <col min="8956" max="9201" width="9" style="92"/>
    <col min="9202" max="9202" width="15.875" style="92" customWidth="1"/>
    <col min="9203" max="9211" width="9.125" style="92" customWidth="1"/>
    <col min="9212" max="9457" width="9" style="92"/>
    <col min="9458" max="9458" width="15.875" style="92" customWidth="1"/>
    <col min="9459" max="9467" width="9.125" style="92" customWidth="1"/>
    <col min="9468" max="9713" width="9" style="92"/>
    <col min="9714" max="9714" width="15.875" style="92" customWidth="1"/>
    <col min="9715" max="9723" width="9.125" style="92" customWidth="1"/>
    <col min="9724" max="9969" width="9" style="92"/>
    <col min="9970" max="9970" width="15.875" style="92" customWidth="1"/>
    <col min="9971" max="9979" width="9.125" style="92" customWidth="1"/>
    <col min="9980" max="10225" width="9" style="92"/>
    <col min="10226" max="10226" width="15.875" style="92" customWidth="1"/>
    <col min="10227" max="10235" width="9.125" style="92" customWidth="1"/>
    <col min="10236" max="10481" width="9" style="92"/>
    <col min="10482" max="10482" width="15.875" style="92" customWidth="1"/>
    <col min="10483" max="10491" width="9.125" style="92" customWidth="1"/>
    <col min="10492" max="10737" width="9" style="92"/>
    <col min="10738" max="10738" width="15.875" style="92" customWidth="1"/>
    <col min="10739" max="10747" width="9.125" style="92" customWidth="1"/>
    <col min="10748" max="10993" width="9" style="92"/>
    <col min="10994" max="10994" width="15.875" style="92" customWidth="1"/>
    <col min="10995" max="11003" width="9.125" style="92" customWidth="1"/>
    <col min="11004" max="11249" width="9" style="92"/>
    <col min="11250" max="11250" width="15.875" style="92" customWidth="1"/>
    <col min="11251" max="11259" width="9.125" style="92" customWidth="1"/>
    <col min="11260" max="11505" width="9" style="92"/>
    <col min="11506" max="11506" width="15.875" style="92" customWidth="1"/>
    <col min="11507" max="11515" width="9.125" style="92" customWidth="1"/>
    <col min="11516" max="11761" width="9" style="92"/>
    <col min="11762" max="11762" width="15.875" style="92" customWidth="1"/>
    <col min="11763" max="11771" width="9.125" style="92" customWidth="1"/>
    <col min="11772" max="12017" width="9" style="92"/>
    <col min="12018" max="12018" width="15.875" style="92" customWidth="1"/>
    <col min="12019" max="12027" width="9.125" style="92" customWidth="1"/>
    <col min="12028" max="12273" width="9" style="92"/>
    <col min="12274" max="12274" width="15.875" style="92" customWidth="1"/>
    <col min="12275" max="12283" width="9.125" style="92" customWidth="1"/>
    <col min="12284" max="12529" width="9" style="92"/>
    <col min="12530" max="12530" width="15.875" style="92" customWidth="1"/>
    <col min="12531" max="12539" width="9.125" style="92" customWidth="1"/>
    <col min="12540" max="12785" width="9" style="92"/>
    <col min="12786" max="12786" width="15.875" style="92" customWidth="1"/>
    <col min="12787" max="12795" width="9.125" style="92" customWidth="1"/>
    <col min="12796" max="13041" width="9" style="92"/>
    <col min="13042" max="13042" width="15.875" style="92" customWidth="1"/>
    <col min="13043" max="13051" width="9.125" style="92" customWidth="1"/>
    <col min="13052" max="13297" width="9" style="92"/>
    <col min="13298" max="13298" width="15.875" style="92" customWidth="1"/>
    <col min="13299" max="13307" width="9.125" style="92" customWidth="1"/>
    <col min="13308" max="13553" width="9" style="92"/>
    <col min="13554" max="13554" width="15.875" style="92" customWidth="1"/>
    <col min="13555" max="13563" width="9.125" style="92" customWidth="1"/>
    <col min="13564" max="13809" width="9" style="92"/>
    <col min="13810" max="13810" width="15.875" style="92" customWidth="1"/>
    <col min="13811" max="13819" width="9.125" style="92" customWidth="1"/>
    <col min="13820" max="14065" width="9" style="92"/>
    <col min="14066" max="14066" width="15.875" style="92" customWidth="1"/>
    <col min="14067" max="14075" width="9.125" style="92" customWidth="1"/>
    <col min="14076" max="14321" width="9" style="92"/>
    <col min="14322" max="14322" width="15.875" style="92" customWidth="1"/>
    <col min="14323" max="14331" width="9.125" style="92" customWidth="1"/>
    <col min="14332" max="14577" width="9" style="92"/>
    <col min="14578" max="14578" width="15.875" style="92" customWidth="1"/>
    <col min="14579" max="14587" width="9.125" style="92" customWidth="1"/>
    <col min="14588" max="14833" width="9" style="92"/>
    <col min="14834" max="14834" width="15.875" style="92" customWidth="1"/>
    <col min="14835" max="14843" width="9.125" style="92" customWidth="1"/>
    <col min="14844" max="15089" width="9" style="92"/>
    <col min="15090" max="15090" width="15.875" style="92" customWidth="1"/>
    <col min="15091" max="15099" width="9.125" style="92" customWidth="1"/>
    <col min="15100" max="15345" width="9" style="92"/>
    <col min="15346" max="15346" width="15.875" style="92" customWidth="1"/>
    <col min="15347" max="15355" width="9.125" style="92" customWidth="1"/>
    <col min="15356" max="15601" width="9" style="92"/>
    <col min="15602" max="15602" width="15.875" style="92" customWidth="1"/>
    <col min="15603" max="15611" width="9.125" style="92" customWidth="1"/>
    <col min="15612" max="15857" width="9" style="92"/>
    <col min="15858" max="15858" width="15.875" style="92" customWidth="1"/>
    <col min="15859" max="15867" width="9.125" style="92" customWidth="1"/>
    <col min="15868" max="16113" width="9" style="92"/>
    <col min="16114" max="16114" width="15.875" style="92" customWidth="1"/>
    <col min="16115" max="16123" width="9.125" style="92" customWidth="1"/>
    <col min="16124" max="16384" width="9" style="92"/>
  </cols>
  <sheetData>
    <row r="1" spans="1:7" ht="16.5" customHeight="1">
      <c r="A1" s="98" t="s">
        <v>172</v>
      </c>
    </row>
    <row r="2" spans="1:7" ht="19.5" customHeight="1">
      <c r="A2" s="348" t="s">
        <v>173</v>
      </c>
      <c r="B2" s="348"/>
      <c r="C2" s="348"/>
      <c r="D2" s="373"/>
      <c r="E2" s="373"/>
      <c r="F2" s="348"/>
      <c r="G2" s="348"/>
    </row>
    <row r="3" spans="1:7" ht="17.25" customHeight="1">
      <c r="A3" s="99"/>
      <c r="B3" s="100"/>
      <c r="C3" s="100"/>
      <c r="D3" s="101"/>
      <c r="E3" s="374" t="s">
        <v>169</v>
      </c>
      <c r="F3" s="349"/>
      <c r="G3" s="349"/>
    </row>
    <row r="4" spans="1:7" s="91" customFormat="1" ht="27" customHeight="1">
      <c r="A4" s="350" t="s">
        <v>139</v>
      </c>
      <c r="B4" s="369" t="s">
        <v>44</v>
      </c>
      <c r="C4" s="350"/>
      <c r="D4" s="375" t="s">
        <v>43</v>
      </c>
      <c r="E4" s="375"/>
      <c r="F4" s="371" t="s">
        <v>163</v>
      </c>
      <c r="G4" s="372"/>
    </row>
    <row r="5" spans="1:7" s="91" customFormat="1" ht="48" customHeight="1">
      <c r="A5" s="350"/>
      <c r="B5" s="103" t="s">
        <v>174</v>
      </c>
      <c r="C5" s="104" t="s">
        <v>175</v>
      </c>
      <c r="D5" s="105" t="s">
        <v>174</v>
      </c>
      <c r="E5" s="105" t="s">
        <v>175</v>
      </c>
      <c r="F5" s="119" t="s">
        <v>174</v>
      </c>
      <c r="G5" s="120" t="s">
        <v>175</v>
      </c>
    </row>
    <row r="6" spans="1:7" ht="31.5" customHeight="1">
      <c r="A6" s="102" t="s">
        <v>156</v>
      </c>
      <c r="B6" s="106">
        <v>13.42858442</v>
      </c>
      <c r="C6" s="106">
        <v>17</v>
      </c>
      <c r="D6" s="107">
        <v>2.2950710000000001</v>
      </c>
      <c r="E6" s="121">
        <v>4.939546</v>
      </c>
      <c r="F6" s="122">
        <f t="shared" ref="F6:F21" si="0">D6/B6</f>
        <v>0.17090937720745997</v>
      </c>
      <c r="G6" s="123">
        <f t="shared" ref="G6:G20" si="1">E6/C6</f>
        <v>0.29056152941176472</v>
      </c>
    </row>
    <row r="7" spans="1:7" ht="31.5" customHeight="1">
      <c r="A7" s="108" t="s">
        <v>89</v>
      </c>
      <c r="B7" s="109">
        <v>1.0565829200000001</v>
      </c>
      <c r="C7" s="109">
        <v>3.82</v>
      </c>
      <c r="D7" s="107">
        <v>0.25465900000000002</v>
      </c>
      <c r="E7" s="121">
        <v>0.982541</v>
      </c>
      <c r="F7" s="122">
        <f t="shared" si="0"/>
        <v>0.24102131047130687</v>
      </c>
      <c r="G7" s="123">
        <f t="shared" si="1"/>
        <v>0.25720968586387438</v>
      </c>
    </row>
    <row r="8" spans="1:7" ht="31.5" customHeight="1">
      <c r="A8" s="108" t="s">
        <v>90</v>
      </c>
      <c r="B8" s="109">
        <v>1.4673823399999999</v>
      </c>
      <c r="C8" s="109">
        <v>2.4500000000000002</v>
      </c>
      <c r="D8" s="110">
        <v>0.28932600000000003</v>
      </c>
      <c r="E8" s="121">
        <v>0.81315800000000005</v>
      </c>
      <c r="F8" s="122">
        <f t="shared" si="0"/>
        <v>0.19717151563920282</v>
      </c>
      <c r="G8" s="123">
        <f t="shared" si="1"/>
        <v>0.33190122448979592</v>
      </c>
    </row>
    <row r="9" spans="1:7" ht="31.5" customHeight="1">
      <c r="A9" s="108" t="s">
        <v>91</v>
      </c>
      <c r="B9" s="109">
        <v>0.91349208000000004</v>
      </c>
      <c r="C9" s="109">
        <v>1.44</v>
      </c>
      <c r="D9" s="110">
        <v>0.17835599999999999</v>
      </c>
      <c r="E9" s="121">
        <v>0.42366900000000002</v>
      </c>
      <c r="F9" s="122">
        <f t="shared" si="0"/>
        <v>0.19524635615888425</v>
      </c>
      <c r="G9" s="123">
        <f t="shared" si="1"/>
        <v>0.29421458333333333</v>
      </c>
    </row>
    <row r="10" spans="1:7" ht="31.5" customHeight="1">
      <c r="A10" s="108" t="s">
        <v>92</v>
      </c>
      <c r="B10" s="109">
        <v>0.227718</v>
      </c>
      <c r="C10" s="109">
        <v>0.6</v>
      </c>
      <c r="D10" s="110">
        <v>3.8169000000000002E-2</v>
      </c>
      <c r="E10" s="121">
        <v>0.12150900000000001</v>
      </c>
      <c r="F10" s="122">
        <f t="shared" si="0"/>
        <v>0.16761520828393012</v>
      </c>
      <c r="G10" s="123">
        <f t="shared" si="1"/>
        <v>0.20251500000000003</v>
      </c>
    </row>
    <row r="11" spans="1:7" ht="31.5" customHeight="1">
      <c r="A11" s="108" t="s">
        <v>93</v>
      </c>
      <c r="B11" s="109">
        <v>1.0180195299999999</v>
      </c>
      <c r="C11" s="109">
        <v>1.46</v>
      </c>
      <c r="D11" s="110">
        <v>0.16930000000000001</v>
      </c>
      <c r="E11" s="121">
        <v>0.38475399999999998</v>
      </c>
      <c r="F11" s="122">
        <f t="shared" si="0"/>
        <v>0.16630329282582626</v>
      </c>
      <c r="G11" s="123">
        <f t="shared" si="1"/>
        <v>0.26353013698630134</v>
      </c>
    </row>
    <row r="12" spans="1:7" ht="31.5" customHeight="1">
      <c r="A12" s="108" t="s">
        <v>94</v>
      </c>
      <c r="B12" s="109">
        <v>1.6238990499999999</v>
      </c>
      <c r="C12" s="109">
        <v>1.5</v>
      </c>
      <c r="D12" s="110">
        <v>0.34314600000000001</v>
      </c>
      <c r="E12" s="121">
        <v>0.46371200000000001</v>
      </c>
      <c r="F12" s="122">
        <f t="shared" si="0"/>
        <v>0.21130993333606546</v>
      </c>
      <c r="G12" s="123">
        <f t="shared" si="1"/>
        <v>0.30914133333333332</v>
      </c>
    </row>
    <row r="13" spans="1:7" ht="31.5" customHeight="1">
      <c r="A13" s="108" t="s">
        <v>95</v>
      </c>
      <c r="B13" s="109">
        <v>0.48190286999999998</v>
      </c>
      <c r="C13" s="109">
        <v>0.75</v>
      </c>
      <c r="D13" s="110">
        <v>9.0794E-2</v>
      </c>
      <c r="E13" s="121">
        <v>0.22597300000000001</v>
      </c>
      <c r="F13" s="122">
        <f t="shared" si="0"/>
        <v>0.18840726140518732</v>
      </c>
      <c r="G13" s="123">
        <f t="shared" si="1"/>
        <v>0.30129733333333336</v>
      </c>
    </row>
    <row r="14" spans="1:7" ht="31.5" customHeight="1">
      <c r="A14" s="108" t="s">
        <v>96</v>
      </c>
      <c r="B14" s="109">
        <v>0.35930625999999999</v>
      </c>
      <c r="C14" s="109">
        <v>0.65</v>
      </c>
      <c r="D14" s="110">
        <v>9.2430999999999999E-2</v>
      </c>
      <c r="E14" s="121">
        <v>0.156917</v>
      </c>
      <c r="F14" s="122">
        <f t="shared" si="0"/>
        <v>0.2572485099480315</v>
      </c>
      <c r="G14" s="123">
        <f t="shared" si="1"/>
        <v>0.24141076923076923</v>
      </c>
    </row>
    <row r="15" spans="1:7" ht="31.5" customHeight="1">
      <c r="A15" s="108" t="s">
        <v>97</v>
      </c>
      <c r="B15" s="109">
        <v>2.7565902000000002</v>
      </c>
      <c r="C15" s="109">
        <v>2.4</v>
      </c>
      <c r="D15" s="110">
        <v>0.47038799999999997</v>
      </c>
      <c r="E15" s="121">
        <v>0.83145599999999997</v>
      </c>
      <c r="F15" s="122">
        <f t="shared" si="0"/>
        <v>0.17064125091934229</v>
      </c>
      <c r="G15" s="123">
        <f t="shared" si="1"/>
        <v>0.34644000000000003</v>
      </c>
    </row>
    <row r="16" spans="1:7" ht="31.5" customHeight="1">
      <c r="A16" s="108" t="s">
        <v>98</v>
      </c>
      <c r="B16" s="109">
        <v>0.57539733000000004</v>
      </c>
      <c r="C16" s="111">
        <v>0.65</v>
      </c>
      <c r="D16" s="110">
        <v>0.108185</v>
      </c>
      <c r="E16" s="121">
        <v>0.21903300000000001</v>
      </c>
      <c r="F16" s="122">
        <f t="shared" si="0"/>
        <v>0.18801790408029873</v>
      </c>
      <c r="G16" s="123">
        <f t="shared" si="1"/>
        <v>0.33697384615384612</v>
      </c>
    </row>
    <row r="17" spans="1:7" ht="31.5" customHeight="1">
      <c r="A17" s="108" t="s">
        <v>99</v>
      </c>
      <c r="B17" s="109">
        <v>0.27509640000000002</v>
      </c>
      <c r="C17" s="111">
        <v>0.64</v>
      </c>
      <c r="D17" s="110">
        <v>9.5619999999999997E-2</v>
      </c>
      <c r="E17" s="121">
        <v>0.18396799999999999</v>
      </c>
      <c r="F17" s="122">
        <f t="shared" si="0"/>
        <v>0.3475872457800247</v>
      </c>
      <c r="G17" s="123">
        <f t="shared" si="1"/>
        <v>0.28744999999999998</v>
      </c>
    </row>
    <row r="18" spans="1:7" ht="31.5" customHeight="1">
      <c r="A18" s="108" t="s">
        <v>100</v>
      </c>
      <c r="B18" s="109">
        <v>0.33657734</v>
      </c>
      <c r="C18" s="109">
        <v>0.35</v>
      </c>
      <c r="D18" s="110">
        <v>5.6570000000000002E-2</v>
      </c>
      <c r="E18" s="121">
        <v>0.11597200000000001</v>
      </c>
      <c r="F18" s="122">
        <f t="shared" si="0"/>
        <v>0.16807429757451883</v>
      </c>
      <c r="G18" s="123">
        <f t="shared" si="1"/>
        <v>0.33134857142857149</v>
      </c>
    </row>
    <row r="19" spans="1:7" ht="31.5" customHeight="1">
      <c r="A19" s="112" t="s">
        <v>101</v>
      </c>
      <c r="B19" s="109">
        <v>0.11475968</v>
      </c>
      <c r="C19" s="109">
        <v>0.26</v>
      </c>
      <c r="D19" s="110">
        <v>2.627E-3</v>
      </c>
      <c r="E19" s="121">
        <v>1.6057999999999999E-2</v>
      </c>
      <c r="F19" s="122">
        <f t="shared" si="0"/>
        <v>2.2891315137860264E-2</v>
      </c>
      <c r="G19" s="123">
        <f t="shared" si="1"/>
        <v>6.1761538461538458E-2</v>
      </c>
    </row>
    <row r="20" spans="1:7" ht="31.5" customHeight="1">
      <c r="A20" s="113" t="s">
        <v>102</v>
      </c>
      <c r="B20" s="109">
        <v>2.4496629999999998E-2</v>
      </c>
      <c r="C20" s="109">
        <v>0.03</v>
      </c>
      <c r="D20" s="110">
        <v>3.3399999999999999E-4</v>
      </c>
      <c r="E20" s="121">
        <v>8.2600000000000002E-4</v>
      </c>
      <c r="F20" s="122">
        <f t="shared" si="0"/>
        <v>1.3634528504533073E-2</v>
      </c>
      <c r="G20" s="123">
        <f t="shared" si="1"/>
        <v>2.7533333333333337E-2</v>
      </c>
    </row>
    <row r="21" spans="1:7" ht="31.5" customHeight="1">
      <c r="A21" s="114" t="s">
        <v>135</v>
      </c>
      <c r="B21" s="115">
        <v>2.1973637899999998</v>
      </c>
      <c r="C21" s="116" t="s">
        <v>21</v>
      </c>
      <c r="D21" s="107">
        <v>0.105166</v>
      </c>
      <c r="E21" s="124" t="s">
        <v>21</v>
      </c>
      <c r="F21" s="122">
        <f t="shared" si="0"/>
        <v>4.7860076915165695E-2</v>
      </c>
      <c r="G21" s="125" t="s">
        <v>21</v>
      </c>
    </row>
    <row r="22" spans="1:7" ht="32.25" customHeight="1">
      <c r="B22" s="117"/>
      <c r="C22" s="117"/>
      <c r="D22" s="118"/>
      <c r="E22" s="118"/>
    </row>
    <row r="23" spans="1:7" ht="32.25" customHeight="1"/>
  </sheetData>
  <mergeCells count="6">
    <mergeCell ref="A2:G2"/>
    <mergeCell ref="E3:G3"/>
    <mergeCell ref="B4:C4"/>
    <mergeCell ref="D4:E4"/>
    <mergeCell ref="F4:G4"/>
    <mergeCell ref="A4:A5"/>
  </mergeCells>
  <phoneticPr fontId="62" type="noConversion"/>
  <printOptions horizontalCentered="1"/>
  <pageMargins left="0.55118110236220497" right="0.55118110236220497" top="0.98425196850393704" bottom="0.98425196850393704" header="0.511811023622047" footer="0.511811023622047"/>
  <pageSetup paperSize="9" scale="97" fitToHeight="0" orientation="portrait" verticalDpi="18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汇总表 </vt:lpstr>
      <vt:lpstr>(附表1-1)（就业再就业) </vt:lpstr>
      <vt:lpstr>（附表1-2）(农牧民转移就业)</vt:lpstr>
      <vt:lpstr>高校毕业生就业数</vt:lpstr>
      <vt:lpstr>（附表2-1）（城镇职工基本养老)   </vt:lpstr>
      <vt:lpstr>（附表2-2）（城乡居民基本养老)</vt:lpstr>
      <vt:lpstr>（附表2-3）（工伤、失业)  </vt:lpstr>
      <vt:lpstr>（附表2-4）（养老基金征缴收入) </vt:lpstr>
      <vt:lpstr>（附表2-5）（工伤、失业基金征缴收入) </vt:lpstr>
      <vt:lpstr>(附表3-1）高技能人才 </vt:lpstr>
      <vt:lpstr>（附表3-2）高技能人才</vt:lpstr>
      <vt:lpstr>（附表4-1）劳动关系协调</vt:lpstr>
      <vt:lpstr>（附表5-1）（社会保障卡)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李大庆</dc:creator>
  <cp:lastModifiedBy>hhh</cp:lastModifiedBy>
  <cp:lastPrinted>2022-03-28T23:05:00Z</cp:lastPrinted>
  <dcterms:created xsi:type="dcterms:W3CDTF">2022-02-14T17:43:00Z</dcterms:created>
  <dcterms:modified xsi:type="dcterms:W3CDTF">2022-08-15T03:28:21Z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